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320" windowHeight="12270"/>
  </bookViews>
  <sheets>
    <sheet name="ДВОРЫ" sheetId="1" r:id="rId1"/>
    <sheet name="Общественные" sheetId="2" r:id="rId2"/>
    <sheet name="Парк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9" i="1"/>
  <c r="J10" i="1"/>
  <c r="J13" i="1"/>
  <c r="J7" i="1"/>
  <c r="AA10" i="3"/>
  <c r="Z10" i="3"/>
  <c r="Y10" i="3"/>
  <c r="X10" i="3"/>
  <c r="W10" i="3"/>
  <c r="V10" i="3"/>
  <c r="U10" i="3"/>
  <c r="H10" i="3"/>
  <c r="G10" i="3"/>
  <c r="F10" i="3"/>
  <c r="E10" i="3"/>
  <c r="AA34" i="2"/>
  <c r="Z34" i="2"/>
  <c r="Y34" i="2"/>
  <c r="X34" i="2"/>
  <c r="W34" i="2"/>
  <c r="H34" i="2"/>
  <c r="G34" i="2"/>
  <c r="E34" i="2"/>
  <c r="B5" i="3" l="1"/>
  <c r="C5" i="3" s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</calcChain>
</file>

<file path=xl/sharedStrings.xml><?xml version="1.0" encoding="utf-8"?>
<sst xmlns="http://schemas.openxmlformats.org/spreadsheetml/2006/main" count="345" uniqueCount="169">
  <si>
    <t>по состоянию на  28.09.17</t>
  </si>
  <si>
    <t>№ п/п</t>
  </si>
  <si>
    <t>Субъект  РФ</t>
  </si>
  <si>
    <t>№ п/п МО</t>
  </si>
  <si>
    <t>Муниципальное образование</t>
  </si>
  <si>
    <t>Адресный перечень дворовых территорий</t>
  </si>
  <si>
    <t>Сметная стоимость работ, тыс. рублей</t>
  </si>
  <si>
    <t>Стоимость работ по контракту, тыс. рублей</t>
  </si>
  <si>
    <t>Сумма экономии, тыс. руб.</t>
  </si>
  <si>
    <r>
      <rPr>
        <b/>
        <sz val="12"/>
        <color theme="1"/>
        <rFont val="Times New Roman"/>
        <family val="1"/>
        <charset val="204"/>
      </rPr>
      <t>Фактически оплачено</t>
    </r>
    <r>
      <rPr>
        <sz val="12"/>
        <color theme="1"/>
        <rFont val="Times New Roman"/>
        <family val="1"/>
        <charset val="204"/>
      </rPr>
      <t xml:space="preserve"> за работы по заключенным контрактам</t>
    </r>
  </si>
  <si>
    <t>Исполнитель работ</t>
  </si>
  <si>
    <t>Дата подписания контракта</t>
  </si>
  <si>
    <t>Дата начала работ, ДД.МС.ГГ</t>
  </si>
  <si>
    <t>Дата окончания работ, ДД.МС.ГГ</t>
  </si>
  <si>
    <t>Направления расходования экономии</t>
  </si>
  <si>
    <r>
      <t>Информация о проведении</t>
    </r>
    <r>
      <rPr>
        <b/>
        <sz val="12"/>
        <color theme="1"/>
        <rFont val="Times New Roman"/>
        <family val="1"/>
        <charset val="204"/>
      </rPr>
      <t xml:space="preserve"> публичных мероприятий по случаю сдачи/приемки</t>
    </r>
    <r>
      <rPr>
        <sz val="12"/>
        <color theme="1"/>
        <rFont val="Times New Roman"/>
        <family val="1"/>
        <charset val="204"/>
      </rPr>
      <t xml:space="preserve"> объекта благоустройства*</t>
    </r>
  </si>
  <si>
    <t xml:space="preserve">наличие риска невыполнения работ </t>
  </si>
  <si>
    <r>
      <rPr>
        <b/>
        <sz val="10"/>
        <color theme="1"/>
        <rFont val="Times New Roman"/>
        <family val="1"/>
        <charset val="204"/>
      </rPr>
      <t xml:space="preserve">Выполнение работ по объектам   </t>
    </r>
    <r>
      <rPr>
        <sz val="10"/>
        <color theme="1"/>
        <rFont val="Times New Roman"/>
        <family val="1"/>
        <charset val="204"/>
      </rPr>
      <t xml:space="preserve">                                                 на 28.09.2017г, ед. </t>
    </r>
  </si>
  <si>
    <r>
      <t xml:space="preserve">Контракты по объектам                        </t>
    </r>
    <r>
      <rPr>
        <sz val="10"/>
        <color theme="1"/>
        <rFont val="Times New Roman"/>
        <family val="1"/>
        <charset val="204"/>
      </rPr>
      <t>на 28.09.2017г, ед.</t>
    </r>
  </si>
  <si>
    <r>
      <rPr>
        <b/>
        <sz val="12"/>
        <color theme="1"/>
        <rFont val="Times New Roman"/>
        <family val="1"/>
        <charset val="204"/>
      </rPr>
      <t>Фактически оплачено</t>
    </r>
    <r>
      <rPr>
        <sz val="12"/>
        <color theme="1"/>
        <rFont val="Times New Roman"/>
        <family val="1"/>
        <charset val="204"/>
      </rPr>
      <t xml:space="preserve"> за работы </t>
    </r>
    <r>
      <rPr>
        <b/>
        <sz val="12"/>
        <color theme="1"/>
        <rFont val="Times New Roman"/>
        <family val="1"/>
        <charset val="204"/>
      </rPr>
      <t xml:space="preserve">по заключенным контрактам      </t>
    </r>
    <r>
      <rPr>
        <sz val="12"/>
        <color theme="1"/>
        <rFont val="Times New Roman"/>
        <family val="1"/>
        <charset val="204"/>
      </rPr>
      <t xml:space="preserve">          (тыс.руб.)</t>
    </r>
  </si>
  <si>
    <r>
      <rPr>
        <b/>
        <sz val="12"/>
        <color theme="1"/>
        <rFont val="Times New Roman"/>
        <family val="1"/>
        <charset val="204"/>
      </rPr>
      <t xml:space="preserve">За счет средств федеральной субсидии    </t>
    </r>
    <r>
      <rPr>
        <sz val="12"/>
        <color theme="1"/>
        <rFont val="Times New Roman"/>
        <family val="1"/>
        <charset val="204"/>
      </rPr>
      <t xml:space="preserve">               (тыс.руб.)</t>
    </r>
  </si>
  <si>
    <r>
      <rPr>
        <b/>
        <sz val="12"/>
        <color theme="1"/>
        <rFont val="Times New Roman"/>
        <family val="1"/>
        <charset val="204"/>
      </rPr>
      <t>Проведено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публичное мероприятие </t>
    </r>
    <r>
      <rPr>
        <sz val="12"/>
        <color theme="1"/>
        <rFont val="Times New Roman"/>
        <family val="1"/>
        <charset val="204"/>
      </rPr>
      <t xml:space="preserve">                   (да)</t>
    </r>
  </si>
  <si>
    <t xml:space="preserve">Наименование мероприятия </t>
  </si>
  <si>
    <r>
      <rPr>
        <b/>
        <sz val="12"/>
        <color theme="1"/>
        <rFont val="Times New Roman"/>
        <family val="1"/>
        <charset val="204"/>
      </rPr>
      <t>Количество участников мероприятия</t>
    </r>
    <r>
      <rPr>
        <sz val="12"/>
        <color theme="1"/>
        <rFont val="Times New Roman"/>
        <family val="1"/>
        <charset val="204"/>
      </rPr>
      <t xml:space="preserve"> (чел.)</t>
    </r>
  </si>
  <si>
    <r>
      <rPr>
        <b/>
        <sz val="12"/>
        <color theme="1"/>
        <rFont val="Times New Roman"/>
        <family val="1"/>
        <charset val="204"/>
      </rPr>
      <t xml:space="preserve">Перечень </t>
    </r>
    <r>
      <rPr>
        <sz val="12"/>
        <color theme="1"/>
        <rFont val="Times New Roman"/>
        <family val="1"/>
        <charset val="204"/>
      </rPr>
      <t xml:space="preserve">наименований </t>
    </r>
    <r>
      <rPr>
        <b/>
        <sz val="12"/>
        <color theme="1"/>
        <rFont val="Times New Roman"/>
        <family val="1"/>
        <charset val="204"/>
      </rPr>
      <t>СМИ, участвующих в мероприятии</t>
    </r>
  </si>
  <si>
    <r>
      <rPr>
        <b/>
        <sz val="12"/>
        <color theme="1"/>
        <rFont val="Times New Roman"/>
        <family val="1"/>
        <charset val="204"/>
      </rPr>
      <t xml:space="preserve">ссылка </t>
    </r>
    <r>
      <rPr>
        <sz val="12"/>
        <color theme="1"/>
        <rFont val="Times New Roman"/>
        <family val="1"/>
        <charset val="204"/>
      </rPr>
      <t xml:space="preserve">(активная) </t>
    </r>
    <r>
      <rPr>
        <b/>
        <sz val="12"/>
        <color theme="1"/>
        <rFont val="Times New Roman"/>
        <family val="1"/>
        <charset val="204"/>
      </rPr>
      <t>на сайт</t>
    </r>
    <r>
      <rPr>
        <sz val="12"/>
        <color theme="1"/>
        <rFont val="Times New Roman"/>
        <family val="1"/>
        <charset val="204"/>
      </rPr>
      <t xml:space="preserve">                               с информацией </t>
    </r>
    <r>
      <rPr>
        <b/>
        <sz val="12"/>
        <color theme="1"/>
        <rFont val="Times New Roman"/>
        <family val="1"/>
        <charset val="204"/>
      </rPr>
      <t>об итогах проведении мероприятия</t>
    </r>
    <r>
      <rPr>
        <sz val="12"/>
        <color theme="1"/>
        <rFont val="Times New Roman"/>
        <family val="1"/>
        <charset val="204"/>
      </rPr>
      <t xml:space="preserve"> </t>
    </r>
  </si>
  <si>
    <t>указать суть риска</t>
  </si>
  <si>
    <r>
      <rPr>
        <b/>
        <sz val="12"/>
        <color theme="1"/>
        <rFont val="Times New Roman"/>
        <family val="1"/>
        <charset val="204"/>
      </rPr>
      <t xml:space="preserve"> (да)  </t>
    </r>
    <r>
      <rPr>
        <sz val="12"/>
        <color theme="1"/>
        <rFont val="Times New Roman"/>
        <family val="1"/>
        <charset val="204"/>
      </rPr>
      <t xml:space="preserve">                  (при НЕТ - не заполнять)</t>
    </r>
  </si>
  <si>
    <r>
      <rPr>
        <sz val="10"/>
        <color theme="1"/>
        <rFont val="Times New Roman"/>
        <family val="1"/>
        <charset val="204"/>
      </rPr>
      <t xml:space="preserve">Работы </t>
    </r>
    <r>
      <rPr>
        <b/>
        <sz val="10"/>
        <color theme="1"/>
        <rFont val="Times New Roman"/>
        <family val="1"/>
        <charset val="204"/>
      </rPr>
      <t>ЗАВЕРШЕНЫ  (да)</t>
    </r>
  </si>
  <si>
    <t>Работы ВЕДУТСЯ             (да)</t>
  </si>
  <si>
    <t>Работы             НЕ НАЧАТЫ                   (да)</t>
  </si>
  <si>
    <t>Контракты ЗАКЛЮЧЕНЫ (да)</t>
  </si>
  <si>
    <t>Контракты               НЕ ЗАКЛЮЧЕНЫ (да)</t>
  </si>
  <si>
    <t>Информация по ходе реализации работ по благоустройству парков на территории Субъектов в рамках Приоритетного пооекта по формировнию комфортной городской среды</t>
  </si>
  <si>
    <t>Адресный перечень парков</t>
  </si>
  <si>
    <t>Информация по ходе реализации работ по благоустройству общественных территорий на территории Субъектов в рамках Приоритетного пооекта по формировнию комфортной городской среды</t>
  </si>
  <si>
    <t>ИТОГО по дворовым территориям</t>
  </si>
  <si>
    <t>нет</t>
  </si>
  <si>
    <t>*</t>
  </si>
  <si>
    <t xml:space="preserve">Итого по паркам </t>
  </si>
  <si>
    <t>РЕСПУБЛИКА БУРЯТИЯ</t>
  </si>
  <si>
    <t>МО ГО "город Улан-Удэ"</t>
  </si>
  <si>
    <t>МО ГО "город Северобайкальск"</t>
  </si>
  <si>
    <t>МО "Баунтовский эвенкийский район"</t>
  </si>
  <si>
    <t>Торги не прошли</t>
  </si>
  <si>
    <t>МО "Бичурский район"</t>
  </si>
  <si>
    <t>МО "Джидинский район"</t>
  </si>
  <si>
    <t>МО "Заиграевский район"</t>
  </si>
  <si>
    <t>ООО «АР-Ком» </t>
  </si>
  <si>
    <t> 12.08.2017</t>
  </si>
  <si>
    <t>МО "Кабанский район"</t>
  </si>
  <si>
    <t>ООО "Кабанское ДРСУ"</t>
  </si>
  <si>
    <t>МО "Кижингинский район"</t>
  </si>
  <si>
    <t> да</t>
  </si>
  <si>
    <t>ИП Бадмаев В.Б. </t>
  </si>
  <si>
    <t>28.08.2017 </t>
  </si>
  <si>
    <t>МО «Кяхтинский район»</t>
  </si>
  <si>
    <t>нет </t>
  </si>
  <si>
    <t> 06.09.2017</t>
  </si>
  <si>
    <t>МО "Окинский район"</t>
  </si>
  <si>
    <t>МО "Прибайкальский район"</t>
  </si>
  <si>
    <t>МО "Северо-Байкальский район"</t>
  </si>
  <si>
    <t>МО "Селенгинский район"</t>
  </si>
  <si>
    <t>МО "Тункинский район"</t>
  </si>
  <si>
    <t>МО "Тарбагатайский район"</t>
  </si>
  <si>
    <t>МО "Хоринский район"</t>
  </si>
  <si>
    <t>10.10.2017 </t>
  </si>
  <si>
    <t>МО ГО "город Улан-Удэ"/ Парк имени Д.Ж. Жанаева</t>
  </si>
  <si>
    <t>ООО "Ремстрой"</t>
  </si>
  <si>
    <t>МО "Баунтовский эвенкийский район"/ Центральная площадь с. Багдарин</t>
  </si>
  <si>
    <t>МО "Баргузинский район</t>
  </si>
  <si>
    <t>Центральная площадь</t>
  </si>
  <si>
    <t>МО "Бичурский район"/ парк "Победы"</t>
  </si>
  <si>
    <t>ООО "Стройсервис"</t>
  </si>
  <si>
    <t>МО "Джидинский район" / Центральная площадь</t>
  </si>
  <si>
    <t>МО ГО "город Северобайкальск"/проспект Ленинградский</t>
  </si>
  <si>
    <t>  ООО «Систем-Сервис»</t>
  </si>
  <si>
    <t>ООО "Шоу мастер"</t>
  </si>
  <si>
    <t>МО "Заиграевский район"/ ул. Октябрьская, 3б </t>
  </si>
  <si>
    <t> 21.08.2017</t>
  </si>
  <si>
    <t>21.08.2017 </t>
  </si>
  <si>
    <t> 12.09.2017</t>
  </si>
  <si>
    <t>МО "Закаменский район"</t>
  </si>
  <si>
    <t>МО "Закаменский район"/ г. Закаменск, ул. Крупской, сквер «Невского»</t>
  </si>
  <si>
    <t>ИП «Дугаров Гэрэл Валерьевич» </t>
  </si>
  <si>
    <t>11.08.2017 </t>
  </si>
  <si>
    <t>МО "Закаменский район"/  г. Закаменск, ул. Крупской, сквер «Седлецкого»</t>
  </si>
  <si>
    <t> г. Закаменск, ул. Крупской, сквер «Победы»</t>
  </si>
  <si>
    <t>11.09.2017  </t>
  </si>
  <si>
    <t> г. Закаменск, ул. Крупской, сквер «Доблести и Славы»</t>
  </si>
  <si>
    <t xml:space="preserve">МО "Иволгинский район" </t>
  </si>
  <si>
    <t>МО "Иволгинский район" кв. Юбилейный</t>
  </si>
  <si>
    <t>Торги не провелись, электронный аукцион состоится 18.09.2017</t>
  </si>
  <si>
    <t>МО "Кабанский район"/ ГП "Каменское" ул.Сухомлина, ул. Советская</t>
  </si>
  <si>
    <t>Контракт на этапе заключения</t>
  </si>
  <si>
    <t>С момента заключения контракта</t>
  </si>
  <si>
    <t>МО "Кабанский район"/ с. Кабанск, ул. Кооперативная, 2А, места массового отдыха "Ветеран"</t>
  </si>
  <si>
    <t>МО "Кабанский район"/ ГП ул.Сухомлина, ул. Советская</t>
  </si>
  <si>
    <t>Детский городок</t>
  </si>
  <si>
    <t>МО "Кижингинский район"/Аллея Славы</t>
  </si>
  <si>
    <t>Договор на этапе заключения</t>
  </si>
  <si>
    <t> МО "Курумканский район"</t>
  </si>
  <si>
    <t> МО "Курумканский район"/Ул.Советская</t>
  </si>
  <si>
    <t> 29.08.2017</t>
  </si>
  <si>
    <t> 27.09.2017</t>
  </si>
  <si>
    <t>МО "Мухоршибирский район"</t>
  </si>
  <si>
    <t>МО "Мухоршибирский район"/ с.Мухоршибирь, Парк культуры и отдыха </t>
  </si>
  <si>
    <t>ООО Мухоршибирский ДРСУ» </t>
  </si>
  <si>
    <t> 07.09.2017</t>
  </si>
  <si>
    <t>МО "Мухоршибирский район"/ с.Мухоршибирь, пр. 70-летия Октября</t>
  </si>
  <si>
    <t>МО "Мухоршибирский район"/п.Саган-Нур, ул.Лесная, пр-кт 70 лет Октября </t>
  </si>
  <si>
    <t> ООО «Жилсервис»</t>
  </si>
  <si>
    <t>06.09.2017 </t>
  </si>
  <si>
    <t>МО "Муйский район"</t>
  </si>
  <si>
    <t>МО "Муйский район"/ п. Таксимо, Площадь</t>
  </si>
  <si>
    <t>МО "Окинский район"/с. Орлик, ул. Обручева Стадион "Юность"</t>
  </si>
  <si>
    <t> МО "Прибайкальский район"/ с. Турунтаево, 1 квартал д. № 5</t>
  </si>
  <si>
    <t>Набережная озера Байкал в районе мемориального комплекса, посвещенного памяти  земляко-участников ВОВ</t>
  </si>
  <si>
    <t>Центральный парк</t>
  </si>
  <si>
    <t>МО "Тарбагатайский район"/ул.Школьная муниципальная территория общего пользования  парк (ограждение) </t>
  </si>
  <si>
    <t>ООО «Стройкомфорт»</t>
  </si>
  <si>
    <t>Установка скамеек  </t>
  </si>
  <si>
    <t>МО "Хоринский район"/ ул. Первомайская</t>
  </si>
  <si>
    <t>ООО «Ресурс» </t>
  </si>
  <si>
    <t>На увеличение площади благоустройства  </t>
  </si>
  <si>
    <t>Итого по общественным территориям</t>
  </si>
  <si>
    <t>МО "город Северобайкальск"</t>
  </si>
  <si>
    <t>МО "город Северобайкальск", Городской парк по проспекту Ленинградская</t>
  </si>
  <si>
    <t xml:space="preserve">Торги состоятся 22.09.2017 </t>
  </si>
  <si>
    <t> г. Закаменск, ул. Ленина, Городской парк</t>
  </si>
  <si>
    <t>ИП «Очиров Санжи Батуевич» </t>
  </si>
  <si>
    <t>08.08.2017 </t>
  </si>
  <si>
    <t>08.09.2017 </t>
  </si>
  <si>
    <t>МО «Кяхтинский район» /г. Кяхта, центральный парк,  Выполнение работ по ремонту фонтана в центральном парке города Кяхта </t>
  </si>
  <si>
    <t> ООО «Ремстрой»</t>
  </si>
  <si>
    <t>09.08.2017 г. </t>
  </si>
  <si>
    <t>10.08.2017 г. </t>
  </si>
  <si>
    <t> 11.09.2017 г.</t>
  </si>
  <si>
    <t xml:space="preserve">МО "Селенгинский район" Благоустройство сквера им. Шарапова Г. С. (Почтовый) в г. Гусиноозерск по ул. Ленина </t>
  </si>
  <si>
    <t> Торги состоятся 20.09.2017</t>
  </si>
  <si>
    <t> </t>
  </si>
  <si>
    <t>Информация по ходе реализации работ по благоустройству дворовых территорий на территории Республики Бурятия в рамках Приоритетного пооекта по формированию комфортной городской среды</t>
  </si>
  <si>
    <t>Приложение 1</t>
  </si>
  <si>
    <t>МО "Кяхтинский район"</t>
  </si>
  <si>
    <t>г. Кяхта,  п. Слобода, ул. Сухэ-Батора, 13, 14,15,16,17, 17 "А", 39,40,41,42 "А", 43,44,45. Выполнение работ по асфальтированию придомовых территорий  в п. Слобода г. Кяхта</t>
  </si>
  <si>
    <t>ООО ПК "Вектор"</t>
  </si>
  <si>
    <t>05.09.2017 г.</t>
  </si>
  <si>
    <t>20.10.2017 г.</t>
  </si>
  <si>
    <t>да</t>
  </si>
  <si>
    <t>г. Кяхта, ул. Ленина, 104,106, ул. Заводская, 12,14, ул. Кузнецова, 37,54, ул. Старчака, 6. Установка детских игровых комплексов</t>
  </si>
  <si>
    <t>ООО "Антеро"</t>
  </si>
  <si>
    <t>15.08.2017 г.</t>
  </si>
  <si>
    <t>г. Кяхта, ул. Ленина, 104,106, ул. Заводская, 12,14, ул. Кузнецова, 37,54, ул. Старчака, 6. Установка скамеек и урн</t>
  </si>
  <si>
    <t>ООО "НЕОН"</t>
  </si>
  <si>
    <t>30.08.2017 г.</t>
  </si>
  <si>
    <t xml:space="preserve">15.08.2017 г. </t>
  </si>
  <si>
    <t>г. Кяхта, детский сквер микрорайона "Городок" (ДОС 204-205), спортивно-оздоровительная площадка "Слобода", сквер "Детский" микрорайона "Южный" (ул. Ленина, 1-5). Установка детских игровых комплексов.</t>
  </si>
  <si>
    <t>г. Кяхта, детский сквер микрорайона "Городок" (ДОС 204-205), спортивно-оздоровительная площадка "Слобода", сквер "Детский" микрорайона "Южный" (ул. Ленина, 1-5). Установка скамеек и урн</t>
  </si>
  <si>
    <t>г. Кяхта, ул. Ленина, 51. Выполнение работ по благоустройству общественной территории "Зона отдыха у музея"</t>
  </si>
  <si>
    <t>МО "Город Кяхта"</t>
  </si>
  <si>
    <t>г. Кяхта, г. Кяхта, центральный парк. Выполнение работ по ремонту фонтана в центральном парке городо Кяхта</t>
  </si>
  <si>
    <t>09.08.2017 г.</t>
  </si>
  <si>
    <t>10.08.2017 г.</t>
  </si>
  <si>
    <t>20.09.2017 г.</t>
  </si>
  <si>
    <t>срываются сроки поставки поставщиком</t>
  </si>
  <si>
    <t>09.09.2017 г.</t>
  </si>
  <si>
    <t>11.09.2017 г.</t>
  </si>
  <si>
    <t>05.10.2017 г.</t>
  </si>
  <si>
    <t>27,97 на "Зона отдыха у музея"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</si>
</sst>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13" fillId="0" borderId="0"/>
    <xf numFmtId="43" fontId="10" fillId="0" borderId="0" applyFont="0" applyFill="0" applyBorder="0" applyAlignment="0" applyProtection="0"/>
    <xf numFmtId="0" fontId="14" fillId="0" borderId="0"/>
    <xf numFmtId="0" fontId="10" fillId="0" borderId="0"/>
  </cellStyleXfs>
  <cellXfs count="134">
    <xf numFmtId="0" fontId="0" fillId="0" borderId="0" xfId="0"/>
    <xf numFmtId="0" fontId="4" fillId="3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4" fontId="12" fillId="10" borderId="25" xfId="0" applyNumberFormat="1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top" wrapText="1"/>
    </xf>
    <xf numFmtId="4" fontId="4" fillId="10" borderId="25" xfId="0" applyNumberFormat="1" applyFont="1" applyFill="1" applyBorder="1" applyAlignment="1">
      <alignment horizontal="right" vertical="center" wrapText="1"/>
    </xf>
    <xf numFmtId="14" fontId="4" fillId="10" borderId="25" xfId="0" applyNumberFormat="1" applyFont="1" applyFill="1" applyBorder="1" applyAlignment="1">
      <alignment horizontal="center" vertical="top" wrapText="1"/>
    </xf>
    <xf numFmtId="0" fontId="12" fillId="10" borderId="25" xfId="0" applyFont="1" applyFill="1" applyBorder="1" applyAlignment="1">
      <alignment horizontal="center" vertical="center"/>
    </xf>
    <xf numFmtId="4" fontId="4" fillId="10" borderId="25" xfId="1" applyNumberFormat="1" applyFont="1" applyFill="1" applyBorder="1" applyAlignment="1" applyProtection="1">
      <alignment horizontal="right" vertical="top" wrapText="1"/>
      <protection locked="0"/>
    </xf>
    <xf numFmtId="0" fontId="4" fillId="10" borderId="25" xfId="1" applyFont="1" applyFill="1" applyBorder="1" applyAlignment="1" applyProtection="1">
      <alignment horizontal="center" vertical="top" wrapText="1"/>
      <protection locked="0"/>
    </xf>
    <xf numFmtId="49" fontId="12" fillId="10" borderId="25" xfId="1" applyNumberFormat="1" applyFont="1" applyFill="1" applyBorder="1" applyAlignment="1" applyProtection="1">
      <alignment horizontal="center" vertical="top" wrapText="1"/>
      <protection locked="0"/>
    </xf>
    <xf numFmtId="0" fontId="4" fillId="10" borderId="25" xfId="0" applyFont="1" applyFill="1" applyBorder="1" applyAlignment="1">
      <alignment vertical="center" wrapText="1"/>
    </xf>
    <xf numFmtId="0" fontId="12" fillId="10" borderId="25" xfId="0" applyFont="1" applyFill="1" applyBorder="1" applyAlignment="1">
      <alignment horizontal="left" vertical="center" wrapText="1"/>
    </xf>
    <xf numFmtId="0" fontId="9" fillId="10" borderId="25" xfId="0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4" fillId="10" borderId="25" xfId="2" applyNumberFormat="1" applyFont="1" applyFill="1" applyBorder="1" applyAlignment="1">
      <alignment vertical="top" wrapText="1"/>
    </xf>
    <xf numFmtId="9" fontId="4" fillId="10" borderId="25" xfId="0" applyNumberFormat="1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 wrapText="1"/>
    </xf>
    <xf numFmtId="49" fontId="12" fillId="10" borderId="8" xfId="1" applyNumberFormat="1" applyFont="1" applyFill="1" applyBorder="1" applyAlignment="1" applyProtection="1">
      <alignment horizontal="center" vertical="top" wrapText="1"/>
      <protection locked="0"/>
    </xf>
    <xf numFmtId="4" fontId="12" fillId="10" borderId="25" xfId="1" applyNumberFormat="1" applyFont="1" applyFill="1" applyBorder="1" applyAlignment="1" applyProtection="1">
      <alignment horizontal="right" vertical="top" wrapText="1"/>
      <protection locked="0"/>
    </xf>
    <xf numFmtId="0" fontId="4" fillId="10" borderId="8" xfId="1" applyFont="1" applyFill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1" fontId="12" fillId="9" borderId="25" xfId="0" applyNumberFormat="1" applyFont="1" applyFill="1" applyBorder="1" applyAlignment="1">
      <alignment horizontal="center" vertical="center" wrapText="1"/>
    </xf>
    <xf numFmtId="4" fontId="12" fillId="9" borderId="25" xfId="0" applyNumberFormat="1" applyFont="1" applyFill="1" applyBorder="1" applyAlignment="1">
      <alignment horizontal="right" vertical="center" wrapText="1"/>
    </xf>
    <xf numFmtId="2" fontId="12" fillId="9" borderId="25" xfId="0" applyNumberFormat="1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/>
    </xf>
    <xf numFmtId="4" fontId="12" fillId="10" borderId="25" xfId="0" applyNumberFormat="1" applyFont="1" applyFill="1" applyBorder="1" applyAlignment="1">
      <alignment horizontal="center" wrapText="1"/>
    </xf>
    <xf numFmtId="0" fontId="12" fillId="10" borderId="19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2" fontId="12" fillId="10" borderId="25" xfId="0" applyNumberFormat="1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1" fontId="4" fillId="9" borderId="25" xfId="0" applyNumberFormat="1" applyFont="1" applyFill="1" applyBorder="1" applyAlignment="1">
      <alignment horizontal="left" vertical="top"/>
    </xf>
    <xf numFmtId="1" fontId="4" fillId="9" borderId="25" xfId="0" applyNumberFormat="1" applyFont="1" applyFill="1" applyBorder="1" applyAlignment="1">
      <alignment horizontal="center" vertical="center"/>
    </xf>
    <xf numFmtId="1" fontId="4" fillId="9" borderId="19" xfId="0" applyNumberFormat="1" applyFont="1" applyFill="1" applyBorder="1" applyAlignment="1">
      <alignment horizontal="center" vertical="center"/>
    </xf>
    <xf numFmtId="1" fontId="4" fillId="9" borderId="5" xfId="0" applyNumberFormat="1" applyFont="1" applyFill="1" applyBorder="1" applyAlignment="1">
      <alignment horizontal="center" vertical="center"/>
    </xf>
    <xf numFmtId="1" fontId="4" fillId="9" borderId="24" xfId="0" applyNumberFormat="1" applyFont="1" applyFill="1" applyBorder="1" applyAlignment="1">
      <alignment horizontal="center" vertical="center"/>
    </xf>
    <xf numFmtId="4" fontId="4" fillId="10" borderId="8" xfId="2" applyNumberFormat="1" applyFont="1" applyFill="1" applyBorder="1" applyAlignment="1">
      <alignment horizontal="center" vertical="center" wrapText="1"/>
    </xf>
    <xf numFmtId="4" fontId="4" fillId="10" borderId="25" xfId="0" applyNumberFormat="1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4" fontId="4" fillId="10" borderId="25" xfId="0" applyNumberFormat="1" applyFont="1" applyFill="1" applyBorder="1" applyAlignment="1">
      <alignment horizontal="center" vertical="center" wrapText="1"/>
    </xf>
    <xf numFmtId="0" fontId="0" fillId="10" borderId="0" xfId="0" applyFill="1"/>
    <xf numFmtId="1" fontId="12" fillId="10" borderId="25" xfId="0" applyNumberFormat="1" applyFont="1" applyFill="1" applyBorder="1" applyAlignment="1">
      <alignment horizontal="center" vertical="center" wrapText="1"/>
    </xf>
    <xf numFmtId="2" fontId="12" fillId="10" borderId="25" xfId="0" applyNumberFormat="1" applyFont="1" applyFill="1" applyBorder="1" applyAlignment="1">
      <alignment horizontal="center" vertical="center" wrapText="1"/>
    </xf>
    <xf numFmtId="1" fontId="4" fillId="10" borderId="25" xfId="0" applyNumberFormat="1" applyFont="1" applyFill="1" applyBorder="1" applyAlignment="1">
      <alignment horizontal="left" vertical="top"/>
    </xf>
    <xf numFmtId="1" fontId="4" fillId="10" borderId="25" xfId="0" applyNumberFormat="1" applyFont="1" applyFill="1" applyBorder="1" applyAlignment="1">
      <alignment horizontal="center" vertical="center"/>
    </xf>
    <xf numFmtId="1" fontId="4" fillId="10" borderId="19" xfId="0" applyNumberFormat="1" applyFont="1" applyFill="1" applyBorder="1" applyAlignment="1">
      <alignment horizontal="center" vertical="center"/>
    </xf>
    <xf numFmtId="1" fontId="4" fillId="10" borderId="5" xfId="0" applyNumberFormat="1" applyFont="1" applyFill="1" applyBorder="1" applyAlignment="1">
      <alignment horizontal="center" vertical="center"/>
    </xf>
    <xf numFmtId="1" fontId="4" fillId="10" borderId="24" xfId="0" applyNumberFormat="1" applyFont="1" applyFill="1" applyBorder="1" applyAlignment="1">
      <alignment horizontal="center" vertical="center"/>
    </xf>
    <xf numFmtId="0" fontId="4" fillId="10" borderId="25" xfId="2" applyNumberFormat="1" applyFont="1" applyFill="1" applyBorder="1" applyAlignment="1">
      <alignment vertical="center" wrapText="1"/>
    </xf>
    <xf numFmtId="164" fontId="4" fillId="10" borderId="25" xfId="2" applyNumberFormat="1" applyFont="1" applyFill="1" applyBorder="1" applyAlignment="1">
      <alignment vertical="center" wrapText="1"/>
    </xf>
    <xf numFmtId="0" fontId="4" fillId="10" borderId="25" xfId="0" applyNumberFormat="1" applyFont="1" applyFill="1" applyBorder="1" applyAlignment="1">
      <alignment vertical="center" wrapText="1"/>
    </xf>
    <xf numFmtId="164" fontId="4" fillId="10" borderId="25" xfId="0" applyNumberFormat="1" applyFont="1" applyFill="1" applyBorder="1" applyAlignment="1">
      <alignment horizontal="right" vertical="center" wrapText="1"/>
    </xf>
    <xf numFmtId="165" fontId="4" fillId="10" borderId="25" xfId="2" applyNumberFormat="1" applyFont="1" applyFill="1" applyBorder="1" applyAlignment="1">
      <alignment vertical="center" wrapText="1"/>
    </xf>
    <xf numFmtId="165" fontId="4" fillId="10" borderId="25" xfId="0" applyNumberFormat="1" applyFont="1" applyFill="1" applyBorder="1" applyAlignment="1">
      <alignment vertical="center" wrapText="1"/>
    </xf>
    <xf numFmtId="165" fontId="4" fillId="10" borderId="25" xfId="0" applyNumberFormat="1" applyFont="1" applyFill="1" applyBorder="1" applyAlignment="1">
      <alignment horizontal="center" vertical="center" wrapText="1"/>
    </xf>
    <xf numFmtId="0" fontId="16" fillId="10" borderId="25" xfId="0" applyFont="1" applyFill="1" applyBorder="1"/>
    <xf numFmtId="0" fontId="16" fillId="10" borderId="0" xfId="0" applyFont="1" applyFill="1"/>
    <xf numFmtId="0" fontId="16" fillId="0" borderId="0" xfId="0" applyFont="1"/>
    <xf numFmtId="0" fontId="16" fillId="10" borderId="25" xfId="0" applyFont="1" applyFill="1" applyBorder="1" applyAlignment="1">
      <alignment wrapText="1"/>
    </xf>
    <xf numFmtId="165" fontId="12" fillId="10" borderId="25" xfId="0" applyNumberFormat="1" applyFont="1" applyFill="1" applyBorder="1" applyAlignment="1">
      <alignment horizontal="right" vertical="center" wrapText="1"/>
    </xf>
    <xf numFmtId="165" fontId="4" fillId="10" borderId="25" xfId="1" applyNumberFormat="1" applyFont="1" applyFill="1" applyBorder="1" applyAlignment="1" applyProtection="1">
      <alignment horizontal="right" vertical="top" wrapText="1"/>
      <protection locked="0"/>
    </xf>
    <xf numFmtId="164" fontId="4" fillId="10" borderId="25" xfId="0" applyNumberFormat="1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15" fillId="10" borderId="8" xfId="0" applyFont="1" applyFill="1" applyBorder="1" applyAlignment="1">
      <alignment horizontal="center" vertical="top" wrapText="1"/>
    </xf>
    <xf numFmtId="0" fontId="15" fillId="10" borderId="18" xfId="0" applyFont="1" applyFill="1" applyBorder="1" applyAlignment="1">
      <alignment horizontal="center" vertical="top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1" fillId="10" borderId="2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 4" xfId="1"/>
    <cellStyle name="Обычный 13" xfId="5"/>
    <cellStyle name="Обычный 2 2" xfId="2"/>
    <cellStyle name="Обычный 4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470150" y="350500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336550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451100" y="350500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336550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451100" y="45893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336550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451100" y="45893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336550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451100" y="45893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336550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451100" y="45893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470150" y="379850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470150" y="37987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470150" y="379897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470150" y="37991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470150" y="37994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470150" y="37996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470150" y="37998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470150" y="38001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470150" y="38001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470150" y="37987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470150" y="379897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470150" y="37991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470150" y="37994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470150" y="37996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470150" y="37998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470150" y="38001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470150" y="38006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470150" y="38006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470150" y="38006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470150" y="380037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470150" y="38006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470150" y="38008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470150" y="38010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470150" y="380132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470150" y="38015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470150" y="38017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470150" y="380203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470150" y="380227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470150" y="380227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470150" y="38025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470150" y="38037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470150" y="38039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2470150" y="38046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2470150" y="38067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2470150" y="38089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2470150" y="381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2470150" y="381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2470150" y="381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2470150" y="381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2470150" y="381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2470150" y="381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2470150" y="382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2470150" y="382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2470150" y="382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2470150" y="382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2470150" y="382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2470150" y="382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2470150" y="382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2470150" y="382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2470150" y="382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2470150" y="38260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2470150" y="382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2470150" y="382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2470150" y="382681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2470150" y="382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2470150" y="382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2470150" y="38275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2470150" y="382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2470150" y="382796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2470150" y="382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2470150" y="382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2470150" y="382867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2470150" y="382891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2470150" y="38291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2470150" y="38293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2470150" y="38296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2470150" y="38298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2470150" y="383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2470150" y="38303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2470150" y="383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2470150" y="382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2470150" y="382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2470150" y="38260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2470150" y="382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2470150" y="382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2470150" y="382681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2470150" y="382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2470150" y="382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2470150" y="382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2470150" y="38275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2470150" y="382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2470150" y="382796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2470150" y="382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2470150" y="382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2470150" y="382867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2470150" y="382891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2470150" y="38291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2470150" y="38291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2470150" y="38293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2470150" y="38296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2470150" y="38298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2470150" y="383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2470150" y="38303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2470150" y="383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2470150" y="38253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2470150" y="382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2470150" y="382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2470150" y="38260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2470150" y="382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2470150" y="382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2470150" y="382681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2470150" y="382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2470150" y="38272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2470150" y="38275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2470150" y="382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2470150" y="382796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2470150" y="382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2470150" y="382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2470150" y="382867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2470150" y="382891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2470150" y="38291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2470150" y="38293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2470150" y="38296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2470150" y="38298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2470150" y="383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2470150" y="38303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2470150" y="383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2470150" y="383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2470150" y="383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2470150" y="383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470150" y="383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470150" y="383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470150" y="383129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470150" y="383153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470150" y="38317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470150" y="38319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470150" y="383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2470150" y="383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2470150" y="383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2470150" y="383292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2470150" y="383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2470150" y="38412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2470150" y="384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2470150" y="384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2470150" y="384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2470150" y="384221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355600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298825" y="8117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898775" y="6829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898775" y="6836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451100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355600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079750" y="1562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D1" zoomScale="62" zoomScaleNormal="62" workbookViewId="0">
      <selection activeCell="H13" sqref="H13"/>
    </sheetView>
  </sheetViews>
  <sheetFormatPr defaultRowHeight="15" x14ac:dyDescent="0.25"/>
  <cols>
    <col min="1" max="1" width="5.7109375" customWidth="1"/>
    <col min="2" max="2" width="26" customWidth="1"/>
    <col min="3" max="3" width="6.140625" customWidth="1"/>
    <col min="4" max="4" width="21.28515625" customWidth="1"/>
    <col min="5" max="5" width="47.7109375" customWidth="1"/>
    <col min="6" max="8" width="19.28515625" customWidth="1"/>
    <col min="9" max="10" width="19.42578125" customWidth="1"/>
    <col min="11" max="11" width="27.85546875" customWidth="1"/>
    <col min="12" max="13" width="15.7109375" customWidth="1"/>
    <col min="14" max="14" width="17.140625" customWidth="1"/>
    <col min="15" max="18" width="17.28515625" customWidth="1"/>
    <col min="19" max="19" width="24.28515625" customWidth="1"/>
    <col min="20" max="21" width="21.140625" customWidth="1"/>
    <col min="22" max="22" width="11.140625" customWidth="1"/>
    <col min="23" max="23" width="14.5703125" customWidth="1"/>
    <col min="24" max="25" width="14.28515625" customWidth="1"/>
    <col min="26" max="27" width="14.5703125" customWidth="1"/>
  </cols>
  <sheetData>
    <row r="1" spans="1:48" ht="19.5" thickBot="1" x14ac:dyDescent="0.3">
      <c r="A1" s="98" t="s">
        <v>142</v>
      </c>
      <c r="B1" s="99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48" ht="21" customHeight="1" thickBot="1" x14ac:dyDescent="0.3">
      <c r="A2" s="100" t="s">
        <v>141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103"/>
      <c r="AA2" s="104"/>
    </row>
    <row r="3" spans="1:48" ht="32.25" customHeight="1" x14ac:dyDescent="0.25">
      <c r="A3" s="105" t="s">
        <v>1</v>
      </c>
      <c r="B3" s="106" t="s">
        <v>2</v>
      </c>
      <c r="C3" s="107" t="s">
        <v>3</v>
      </c>
      <c r="D3" s="108" t="s">
        <v>4</v>
      </c>
      <c r="E3" s="110" t="s">
        <v>5</v>
      </c>
      <c r="F3" s="111" t="s">
        <v>6</v>
      </c>
      <c r="G3" s="111" t="s">
        <v>7</v>
      </c>
      <c r="H3" s="111" t="s">
        <v>8</v>
      </c>
      <c r="I3" s="96" t="s">
        <v>9</v>
      </c>
      <c r="J3" s="97"/>
      <c r="K3" s="95" t="s">
        <v>10</v>
      </c>
      <c r="L3" s="95" t="s">
        <v>11</v>
      </c>
      <c r="M3" s="95" t="s">
        <v>12</v>
      </c>
      <c r="N3" s="95" t="s">
        <v>13</v>
      </c>
      <c r="O3" s="95" t="s">
        <v>14</v>
      </c>
      <c r="P3" s="112" t="s">
        <v>15</v>
      </c>
      <c r="Q3" s="113"/>
      <c r="R3" s="113"/>
      <c r="S3" s="113"/>
      <c r="T3" s="114"/>
      <c r="U3" s="115" t="s">
        <v>16</v>
      </c>
      <c r="V3" s="116"/>
      <c r="W3" s="117" t="s">
        <v>17</v>
      </c>
      <c r="X3" s="118"/>
      <c r="Y3" s="119"/>
      <c r="Z3" s="120" t="s">
        <v>18</v>
      </c>
      <c r="AA3" s="121"/>
    </row>
    <row r="4" spans="1:48" ht="94.5" x14ac:dyDescent="0.25">
      <c r="A4" s="105"/>
      <c r="B4" s="106"/>
      <c r="C4" s="107"/>
      <c r="D4" s="109"/>
      <c r="E4" s="110"/>
      <c r="F4" s="111"/>
      <c r="G4" s="111"/>
      <c r="H4" s="111"/>
      <c r="I4" s="1" t="s">
        <v>19</v>
      </c>
      <c r="J4" s="1" t="s">
        <v>20</v>
      </c>
      <c r="K4" s="95"/>
      <c r="L4" s="95"/>
      <c r="M4" s="95"/>
      <c r="N4" s="95"/>
      <c r="O4" s="95"/>
      <c r="P4" s="2" t="s">
        <v>21</v>
      </c>
      <c r="Q4" s="3" t="s">
        <v>22</v>
      </c>
      <c r="R4" s="2" t="s">
        <v>23</v>
      </c>
      <c r="S4" s="2" t="s">
        <v>24</v>
      </c>
      <c r="T4" s="2" t="s">
        <v>25</v>
      </c>
      <c r="U4" s="4" t="s">
        <v>26</v>
      </c>
      <c r="V4" s="4" t="s">
        <v>27</v>
      </c>
      <c r="W4" s="5" t="s">
        <v>28</v>
      </c>
      <c r="X4" s="6" t="s">
        <v>29</v>
      </c>
      <c r="Y4" s="7" t="s">
        <v>30</v>
      </c>
      <c r="Z4" s="8" t="s">
        <v>31</v>
      </c>
      <c r="AA4" s="9" t="s">
        <v>32</v>
      </c>
    </row>
    <row r="5" spans="1:48" ht="15.75" thickBot="1" x14ac:dyDescent="0.3">
      <c r="A5" s="64">
        <v>1</v>
      </c>
      <c r="B5" s="11">
        <f>A5+1</f>
        <v>2</v>
      </c>
      <c r="C5" s="11">
        <f t="shared" ref="C5:AA5" si="0">B5+1</f>
        <v>3</v>
      </c>
      <c r="D5" s="11">
        <f t="shared" si="0"/>
        <v>4</v>
      </c>
      <c r="E5" s="11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3">
        <f t="shared" si="0"/>
        <v>11</v>
      </c>
      <c r="L5" s="13">
        <f t="shared" si="0"/>
        <v>12</v>
      </c>
      <c r="M5" s="13">
        <f t="shared" si="0"/>
        <v>13</v>
      </c>
      <c r="N5" s="13">
        <f t="shared" si="0"/>
        <v>14</v>
      </c>
      <c r="O5" s="13">
        <f t="shared" si="0"/>
        <v>15</v>
      </c>
      <c r="P5" s="14">
        <f t="shared" si="0"/>
        <v>16</v>
      </c>
      <c r="Q5" s="14">
        <f t="shared" si="0"/>
        <v>17</v>
      </c>
      <c r="R5" s="14">
        <f t="shared" si="0"/>
        <v>18</v>
      </c>
      <c r="S5" s="14">
        <f t="shared" si="0"/>
        <v>19</v>
      </c>
      <c r="T5" s="14">
        <f t="shared" si="0"/>
        <v>20</v>
      </c>
      <c r="U5" s="15">
        <f t="shared" si="0"/>
        <v>21</v>
      </c>
      <c r="V5" s="15">
        <f t="shared" si="0"/>
        <v>22</v>
      </c>
      <c r="W5" s="16">
        <f t="shared" si="0"/>
        <v>23</v>
      </c>
      <c r="X5" s="16">
        <f t="shared" si="0"/>
        <v>24</v>
      </c>
      <c r="Y5" s="16">
        <f t="shared" si="0"/>
        <v>25</v>
      </c>
      <c r="Z5" s="17">
        <f t="shared" si="0"/>
        <v>26</v>
      </c>
      <c r="AA5" s="17">
        <f t="shared" si="0"/>
        <v>27</v>
      </c>
    </row>
    <row r="6" spans="1:48" ht="89.25" customHeight="1" x14ac:dyDescent="0.25">
      <c r="A6" s="92"/>
      <c r="B6" s="89" t="s">
        <v>40</v>
      </c>
      <c r="C6" s="28">
        <v>1</v>
      </c>
      <c r="D6" s="62" t="s">
        <v>143</v>
      </c>
      <c r="E6" s="33" t="s">
        <v>144</v>
      </c>
      <c r="F6" s="75">
        <v>4362.2820000000002</v>
      </c>
      <c r="G6" s="76">
        <v>4340.47</v>
      </c>
      <c r="H6" s="77">
        <v>21.812000000000001</v>
      </c>
      <c r="I6" s="78">
        <v>1507.65</v>
      </c>
      <c r="J6" s="22">
        <v>1402.11</v>
      </c>
      <c r="K6" s="34" t="s">
        <v>145</v>
      </c>
      <c r="L6" s="23" t="s">
        <v>146</v>
      </c>
      <c r="M6" s="23" t="s">
        <v>146</v>
      </c>
      <c r="N6" s="23" t="s">
        <v>147</v>
      </c>
      <c r="O6" s="21"/>
      <c r="P6" s="21"/>
      <c r="Q6" s="21"/>
      <c r="R6" s="21"/>
      <c r="S6" s="21"/>
      <c r="T6" s="21"/>
      <c r="U6" s="21"/>
      <c r="V6" s="21"/>
      <c r="W6" s="21"/>
      <c r="X6" s="21" t="s">
        <v>148</v>
      </c>
      <c r="Y6" s="21"/>
      <c r="Z6" s="21" t="s">
        <v>148</v>
      </c>
      <c r="AA6" s="21"/>
    </row>
    <row r="7" spans="1:48" ht="67.5" customHeight="1" x14ac:dyDescent="0.25">
      <c r="A7" s="93"/>
      <c r="B7" s="90"/>
      <c r="C7" s="28">
        <v>2</v>
      </c>
      <c r="D7" s="62" t="s">
        <v>143</v>
      </c>
      <c r="E7" s="33" t="s">
        <v>149</v>
      </c>
      <c r="F7" s="79">
        <v>1107.57</v>
      </c>
      <c r="G7" s="79">
        <v>1107.57</v>
      </c>
      <c r="H7" s="63">
        <v>0</v>
      </c>
      <c r="I7" s="22">
        <v>1107.57</v>
      </c>
      <c r="J7" s="22">
        <f>I7*0.93</f>
        <v>1030.0400999999999</v>
      </c>
      <c r="K7" s="34" t="s">
        <v>150</v>
      </c>
      <c r="L7" s="23" t="s">
        <v>151</v>
      </c>
      <c r="M7" s="23" t="s">
        <v>146</v>
      </c>
      <c r="N7" s="23" t="s">
        <v>163</v>
      </c>
      <c r="O7" s="21"/>
      <c r="P7" s="21"/>
      <c r="Q7" s="21"/>
      <c r="R7" s="21"/>
      <c r="S7" s="21"/>
      <c r="T7" s="21"/>
      <c r="U7" s="21"/>
      <c r="V7" s="21"/>
      <c r="W7" s="21" t="s">
        <v>148</v>
      </c>
      <c r="X7" s="21" t="s">
        <v>148</v>
      </c>
      <c r="Y7" s="21"/>
      <c r="Z7" s="21" t="s">
        <v>148</v>
      </c>
      <c r="AA7" s="21"/>
    </row>
    <row r="8" spans="1:48" ht="67.5" customHeight="1" x14ac:dyDescent="0.25">
      <c r="A8" s="93"/>
      <c r="B8" s="90"/>
      <c r="C8" s="28">
        <v>3</v>
      </c>
      <c r="D8" s="62" t="s">
        <v>143</v>
      </c>
      <c r="E8" s="33" t="s">
        <v>152</v>
      </c>
      <c r="F8" s="79">
        <v>39.966999999999999</v>
      </c>
      <c r="G8" s="79">
        <v>33.572000000000003</v>
      </c>
      <c r="H8" s="77">
        <v>6.3949999999999996</v>
      </c>
      <c r="I8" s="22">
        <v>0</v>
      </c>
      <c r="J8" s="22"/>
      <c r="K8" s="34" t="s">
        <v>153</v>
      </c>
      <c r="L8" s="23" t="s">
        <v>154</v>
      </c>
      <c r="M8" s="23" t="s">
        <v>163</v>
      </c>
      <c r="N8" s="23" t="s">
        <v>167</v>
      </c>
      <c r="O8" s="21"/>
      <c r="P8" s="21"/>
      <c r="Q8" s="21"/>
      <c r="R8" s="21"/>
      <c r="S8" s="21"/>
      <c r="T8" s="21"/>
      <c r="U8" s="21" t="s">
        <v>164</v>
      </c>
      <c r="V8" s="21" t="s">
        <v>148</v>
      </c>
      <c r="W8" s="21"/>
      <c r="X8" s="21"/>
      <c r="Y8" s="21" t="s">
        <v>37</v>
      </c>
      <c r="Z8" s="21" t="s">
        <v>148</v>
      </c>
      <c r="AA8" s="21"/>
    </row>
    <row r="9" spans="1:48" ht="47.25" x14ac:dyDescent="0.25">
      <c r="A9" s="93"/>
      <c r="B9" s="90"/>
      <c r="C9" s="21"/>
      <c r="D9" s="21" t="s">
        <v>36</v>
      </c>
      <c r="E9" s="65"/>
      <c r="F9" s="80">
        <v>5509.8190000000004</v>
      </c>
      <c r="G9" s="63">
        <v>5481.6120000000001</v>
      </c>
      <c r="H9" s="63">
        <v>28.207000000000001</v>
      </c>
      <c r="I9" s="66">
        <v>2615.2199999999998</v>
      </c>
      <c r="J9" s="22">
        <f t="shared" ref="J9:J14" si="1">I9*0.93</f>
        <v>2432.1545999999998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ht="99.75" customHeight="1" x14ac:dyDescent="0.25">
      <c r="A10" s="93"/>
      <c r="B10" s="90"/>
      <c r="C10" s="21">
        <v>1</v>
      </c>
      <c r="D10" s="21" t="s">
        <v>143</v>
      </c>
      <c r="E10" s="65" t="s">
        <v>156</v>
      </c>
      <c r="F10" s="80">
        <v>1363.9</v>
      </c>
      <c r="G10" s="80">
        <v>1363.9</v>
      </c>
      <c r="H10" s="63">
        <v>0</v>
      </c>
      <c r="I10" s="81">
        <v>1363.9</v>
      </c>
      <c r="J10" s="22">
        <f t="shared" si="1"/>
        <v>1268.4270000000001</v>
      </c>
      <c r="K10" s="34" t="s">
        <v>150</v>
      </c>
      <c r="L10" s="65" t="s">
        <v>155</v>
      </c>
      <c r="M10" s="65" t="s">
        <v>165</v>
      </c>
      <c r="N10" s="65" t="s">
        <v>163</v>
      </c>
      <c r="O10" s="65"/>
      <c r="P10" s="65"/>
      <c r="Q10" s="65"/>
      <c r="R10" s="65"/>
      <c r="S10" s="65"/>
      <c r="T10" s="65"/>
      <c r="U10" s="65"/>
      <c r="V10" s="65"/>
      <c r="W10" s="65" t="s">
        <v>148</v>
      </c>
      <c r="X10" s="65" t="s">
        <v>148</v>
      </c>
      <c r="Y10" s="65"/>
      <c r="Z10" s="65" t="s">
        <v>148</v>
      </c>
      <c r="AA10" s="65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s="84" customFormat="1" ht="96" customHeight="1" x14ac:dyDescent="0.25">
      <c r="A11" s="93"/>
      <c r="B11" s="90"/>
      <c r="C11" s="82">
        <v>2</v>
      </c>
      <c r="D11" s="85" t="s">
        <v>143</v>
      </c>
      <c r="E11" s="65" t="s">
        <v>157</v>
      </c>
      <c r="F11" s="82">
        <v>484.48500000000001</v>
      </c>
      <c r="G11" s="82">
        <v>406.96699999999998</v>
      </c>
      <c r="H11" s="82">
        <v>77.518000000000001</v>
      </c>
      <c r="I11" s="82">
        <v>0</v>
      </c>
      <c r="J11" s="22"/>
      <c r="K11" s="82" t="s">
        <v>153</v>
      </c>
      <c r="L11" s="82" t="s">
        <v>154</v>
      </c>
      <c r="M11" s="82" t="s">
        <v>163</v>
      </c>
      <c r="N11" s="82" t="s">
        <v>167</v>
      </c>
      <c r="O11" s="85" t="s">
        <v>168</v>
      </c>
      <c r="P11" s="82"/>
      <c r="Q11" s="82"/>
      <c r="R11" s="82"/>
      <c r="S11" s="82"/>
      <c r="T11" s="82"/>
      <c r="U11" s="21" t="s">
        <v>164</v>
      </c>
      <c r="V11" s="82" t="s">
        <v>148</v>
      </c>
      <c r="W11" s="82"/>
      <c r="X11" s="82"/>
      <c r="Y11" s="82" t="s">
        <v>37</v>
      </c>
      <c r="Z11" s="82" t="s">
        <v>148</v>
      </c>
      <c r="AA11" s="82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</row>
    <row r="12" spans="1:48" s="84" customFormat="1" ht="96" customHeight="1" x14ac:dyDescent="0.25">
      <c r="A12" s="93"/>
      <c r="B12" s="90"/>
      <c r="C12" s="82">
        <v>3</v>
      </c>
      <c r="D12" s="85" t="s">
        <v>143</v>
      </c>
      <c r="E12" s="65" t="s">
        <v>158</v>
      </c>
      <c r="F12" s="82">
        <v>934.49400000000003</v>
      </c>
      <c r="G12" s="82"/>
      <c r="H12" s="82"/>
      <c r="I12" s="82"/>
      <c r="J12" s="2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</row>
    <row r="13" spans="1:48" ht="47.25" x14ac:dyDescent="0.25">
      <c r="A13" s="93"/>
      <c r="B13" s="90"/>
      <c r="C13" s="20"/>
      <c r="D13" s="20" t="s">
        <v>125</v>
      </c>
      <c r="E13" s="68"/>
      <c r="F13" s="86">
        <v>2782.8789999999999</v>
      </c>
      <c r="G13" s="86">
        <v>1770.867</v>
      </c>
      <c r="H13" s="86">
        <v>77.518000000000001</v>
      </c>
      <c r="I13" s="87">
        <v>1363.9</v>
      </c>
      <c r="J13" s="22">
        <f t="shared" si="1"/>
        <v>1268.4270000000001</v>
      </c>
      <c r="K13" s="69"/>
      <c r="L13" s="69"/>
      <c r="M13" s="69"/>
      <c r="N13" s="69"/>
      <c r="O13" s="69">
        <v>27.97</v>
      </c>
      <c r="P13" s="26"/>
      <c r="Q13" s="26"/>
      <c r="R13" s="26"/>
      <c r="S13" s="26"/>
      <c r="T13" s="26"/>
      <c r="U13" s="26"/>
      <c r="V13" s="26"/>
      <c r="W13" s="68"/>
      <c r="X13" s="68"/>
      <c r="Y13" s="68"/>
      <c r="Z13" s="68"/>
      <c r="AA13" s="68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ht="87" customHeight="1" x14ac:dyDescent="0.25">
      <c r="A14" s="93"/>
      <c r="B14" s="90"/>
      <c r="C14" s="20">
        <v>1</v>
      </c>
      <c r="D14" s="20" t="s">
        <v>159</v>
      </c>
      <c r="E14" s="68" t="s">
        <v>160</v>
      </c>
      <c r="F14" s="86">
        <v>455.44099999999997</v>
      </c>
      <c r="G14" s="86">
        <v>418.16800000000001</v>
      </c>
      <c r="H14" s="86">
        <v>37.273000000000003</v>
      </c>
      <c r="I14" s="25">
        <v>0</v>
      </c>
      <c r="J14" s="22">
        <f t="shared" si="1"/>
        <v>0</v>
      </c>
      <c r="K14" s="69" t="s">
        <v>68</v>
      </c>
      <c r="L14" s="69" t="s">
        <v>161</v>
      </c>
      <c r="M14" s="69" t="s">
        <v>162</v>
      </c>
      <c r="N14" s="69" t="s">
        <v>166</v>
      </c>
      <c r="O14" s="69"/>
      <c r="P14" s="26"/>
      <c r="Q14" s="26"/>
      <c r="R14" s="26"/>
      <c r="S14" s="26"/>
      <c r="T14" s="26"/>
      <c r="U14" s="26"/>
      <c r="V14" s="26"/>
      <c r="W14" s="68"/>
      <c r="X14" s="68" t="s">
        <v>148</v>
      </c>
      <c r="Y14" s="68"/>
      <c r="Z14" s="68" t="s">
        <v>148</v>
      </c>
      <c r="AA14" s="68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ht="18.75" x14ac:dyDescent="0.25">
      <c r="A15" s="94"/>
      <c r="B15" s="91"/>
      <c r="C15" s="50"/>
      <c r="D15" s="70" t="s">
        <v>39</v>
      </c>
      <c r="E15" s="71"/>
      <c r="F15" s="88">
        <v>455.44099999999997</v>
      </c>
      <c r="G15" s="88">
        <v>418.16800000000001</v>
      </c>
      <c r="H15" s="88">
        <v>37.273000000000003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71"/>
      <c r="Y15" s="72"/>
      <c r="Z15" s="73"/>
      <c r="AA15" s="74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9" ht="9.75" customHeight="1" x14ac:dyDescent="0.25"/>
  </sheetData>
  <mergeCells count="22">
    <mergeCell ref="A1:AA1"/>
    <mergeCell ref="A2:AA2"/>
    <mergeCell ref="A3:A4"/>
    <mergeCell ref="B3:B4"/>
    <mergeCell ref="C3:C4"/>
    <mergeCell ref="D3:D4"/>
    <mergeCell ref="E3:E4"/>
    <mergeCell ref="F3:F4"/>
    <mergeCell ref="G3:G4"/>
    <mergeCell ref="H3:H4"/>
    <mergeCell ref="P3:T3"/>
    <mergeCell ref="U3:V3"/>
    <mergeCell ref="W3:Y3"/>
    <mergeCell ref="Z3:AA3"/>
    <mergeCell ref="L3:L4"/>
    <mergeCell ref="M3:M4"/>
    <mergeCell ref="B6:B15"/>
    <mergeCell ref="A6:A15"/>
    <mergeCell ref="N3:N4"/>
    <mergeCell ref="O3:O4"/>
    <mergeCell ref="I3:J3"/>
    <mergeCell ref="K3:K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50" zoomScaleNormal="50" workbookViewId="0">
      <selection activeCell="D28" sqref="D28"/>
    </sheetView>
  </sheetViews>
  <sheetFormatPr defaultRowHeight="15" x14ac:dyDescent="0.25"/>
  <cols>
    <col min="1" max="1" width="5.7109375" customWidth="1"/>
    <col min="2" max="2" width="26" customWidth="1"/>
    <col min="3" max="3" width="6.140625" customWidth="1"/>
    <col min="4" max="4" width="21.28515625" customWidth="1"/>
    <col min="5" max="5" width="47.7109375" customWidth="1"/>
    <col min="6" max="8" width="19.28515625" customWidth="1"/>
    <col min="9" max="10" width="19.42578125" customWidth="1"/>
    <col min="11" max="11" width="27.85546875" customWidth="1"/>
    <col min="12" max="13" width="15.7109375" customWidth="1"/>
    <col min="14" max="14" width="17.140625" customWidth="1"/>
    <col min="15" max="18" width="17.28515625" customWidth="1"/>
    <col min="19" max="19" width="24.28515625" customWidth="1"/>
    <col min="20" max="21" width="21.140625" customWidth="1"/>
    <col min="22" max="22" width="11.140625" customWidth="1"/>
    <col min="23" max="23" width="14.5703125" customWidth="1"/>
    <col min="24" max="25" width="14.28515625" customWidth="1"/>
    <col min="26" max="27" width="14.5703125" customWidth="1"/>
  </cols>
  <sheetData>
    <row r="1" spans="1:27" ht="19.5" thickBot="1" x14ac:dyDescent="0.3">
      <c r="A1" s="131" t="s">
        <v>0</v>
      </c>
      <c r="B1" s="132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9.5" thickBot="1" x14ac:dyDescent="0.3">
      <c r="A2" s="100" t="s">
        <v>35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103"/>
      <c r="AA2" s="104"/>
    </row>
    <row r="3" spans="1:27" ht="35.25" customHeight="1" x14ac:dyDescent="0.25">
      <c r="A3" s="105" t="s">
        <v>1</v>
      </c>
      <c r="B3" s="106" t="s">
        <v>2</v>
      </c>
      <c r="C3" s="107" t="s">
        <v>3</v>
      </c>
      <c r="D3" s="108" t="s">
        <v>4</v>
      </c>
      <c r="E3" s="110" t="s">
        <v>5</v>
      </c>
      <c r="F3" s="111" t="s">
        <v>6</v>
      </c>
      <c r="G3" s="111" t="s">
        <v>7</v>
      </c>
      <c r="H3" s="111" t="s">
        <v>8</v>
      </c>
      <c r="I3" s="96" t="s">
        <v>9</v>
      </c>
      <c r="J3" s="97"/>
      <c r="K3" s="95" t="s">
        <v>10</v>
      </c>
      <c r="L3" s="95" t="s">
        <v>11</v>
      </c>
      <c r="M3" s="95" t="s">
        <v>12</v>
      </c>
      <c r="N3" s="95" t="s">
        <v>13</v>
      </c>
      <c r="O3" s="95" t="s">
        <v>14</v>
      </c>
      <c r="P3" s="112" t="s">
        <v>15</v>
      </c>
      <c r="Q3" s="113"/>
      <c r="R3" s="113"/>
      <c r="S3" s="113"/>
      <c r="T3" s="114"/>
      <c r="U3" s="115" t="s">
        <v>16</v>
      </c>
      <c r="V3" s="116"/>
      <c r="W3" s="117" t="s">
        <v>17</v>
      </c>
      <c r="X3" s="118"/>
      <c r="Y3" s="119"/>
      <c r="Z3" s="120" t="s">
        <v>18</v>
      </c>
      <c r="AA3" s="121"/>
    </row>
    <row r="4" spans="1:27" ht="94.5" x14ac:dyDescent="0.25">
      <c r="A4" s="105"/>
      <c r="B4" s="106"/>
      <c r="C4" s="107"/>
      <c r="D4" s="109"/>
      <c r="E4" s="110"/>
      <c r="F4" s="111"/>
      <c r="G4" s="111"/>
      <c r="H4" s="111"/>
      <c r="I4" s="1" t="s">
        <v>19</v>
      </c>
      <c r="J4" s="1" t="s">
        <v>20</v>
      </c>
      <c r="K4" s="95"/>
      <c r="L4" s="95"/>
      <c r="M4" s="95"/>
      <c r="N4" s="95"/>
      <c r="O4" s="95"/>
      <c r="P4" s="2" t="s">
        <v>21</v>
      </c>
      <c r="Q4" s="3" t="s">
        <v>22</v>
      </c>
      <c r="R4" s="2" t="s">
        <v>23</v>
      </c>
      <c r="S4" s="2" t="s">
        <v>24</v>
      </c>
      <c r="T4" s="2" t="s">
        <v>25</v>
      </c>
      <c r="U4" s="4" t="s">
        <v>26</v>
      </c>
      <c r="V4" s="4" t="s">
        <v>27</v>
      </c>
      <c r="W4" s="5" t="s">
        <v>28</v>
      </c>
      <c r="X4" s="6" t="s">
        <v>29</v>
      </c>
      <c r="Y4" s="7" t="s">
        <v>30</v>
      </c>
      <c r="Z4" s="8" t="s">
        <v>31</v>
      </c>
      <c r="AA4" s="9" t="s">
        <v>32</v>
      </c>
    </row>
    <row r="5" spans="1:27" ht="15.75" thickBot="1" x14ac:dyDescent="0.3">
      <c r="A5" s="10">
        <v>1</v>
      </c>
      <c r="B5" s="11">
        <f>A5+1</f>
        <v>2</v>
      </c>
      <c r="C5" s="11">
        <f t="shared" ref="C5:AA5" si="0">B5+1</f>
        <v>3</v>
      </c>
      <c r="D5" s="11">
        <f t="shared" si="0"/>
        <v>4</v>
      </c>
      <c r="E5" s="11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3">
        <f t="shared" si="0"/>
        <v>11</v>
      </c>
      <c r="L5" s="13">
        <f t="shared" si="0"/>
        <v>12</v>
      </c>
      <c r="M5" s="13">
        <f t="shared" si="0"/>
        <v>13</v>
      </c>
      <c r="N5" s="13">
        <f t="shared" si="0"/>
        <v>14</v>
      </c>
      <c r="O5" s="13">
        <f t="shared" si="0"/>
        <v>15</v>
      </c>
      <c r="P5" s="14">
        <f t="shared" si="0"/>
        <v>16</v>
      </c>
      <c r="Q5" s="14">
        <f t="shared" si="0"/>
        <v>17</v>
      </c>
      <c r="R5" s="14">
        <f t="shared" si="0"/>
        <v>18</v>
      </c>
      <c r="S5" s="14">
        <f t="shared" si="0"/>
        <v>19</v>
      </c>
      <c r="T5" s="14">
        <f t="shared" si="0"/>
        <v>20</v>
      </c>
      <c r="U5" s="15">
        <f t="shared" si="0"/>
        <v>21</v>
      </c>
      <c r="V5" s="15">
        <f t="shared" si="0"/>
        <v>22</v>
      </c>
      <c r="W5" s="16">
        <f t="shared" si="0"/>
        <v>23</v>
      </c>
      <c r="X5" s="16">
        <f t="shared" si="0"/>
        <v>24</v>
      </c>
      <c r="Y5" s="16">
        <f t="shared" si="0"/>
        <v>25</v>
      </c>
      <c r="Z5" s="17">
        <f t="shared" si="0"/>
        <v>26</v>
      </c>
      <c r="AA5" s="17">
        <f t="shared" si="0"/>
        <v>27</v>
      </c>
    </row>
    <row r="6" spans="1:27" ht="31.5" x14ac:dyDescent="0.25">
      <c r="B6" s="122" t="s">
        <v>40</v>
      </c>
      <c r="C6" s="20">
        <v>1</v>
      </c>
      <c r="D6" s="35" t="s">
        <v>41</v>
      </c>
      <c r="E6" s="30" t="s">
        <v>67</v>
      </c>
      <c r="F6" s="36">
        <v>43924</v>
      </c>
      <c r="G6" s="36">
        <v>42900</v>
      </c>
      <c r="H6" s="37"/>
      <c r="I6" s="25"/>
      <c r="J6" s="25"/>
      <c r="K6" s="35" t="s">
        <v>68</v>
      </c>
      <c r="L6" s="38">
        <v>42985</v>
      </c>
      <c r="M6" s="38">
        <v>42985</v>
      </c>
      <c r="N6" s="38">
        <v>43100</v>
      </c>
      <c r="O6" s="35"/>
      <c r="P6" s="39"/>
      <c r="Q6" s="39"/>
      <c r="R6" s="39"/>
      <c r="S6" s="39"/>
      <c r="T6" s="39"/>
      <c r="U6" s="39"/>
      <c r="V6" s="39"/>
      <c r="W6" s="35" t="s">
        <v>38</v>
      </c>
      <c r="X6" s="35"/>
      <c r="Y6" s="35"/>
      <c r="Z6" s="35" t="s">
        <v>38</v>
      </c>
      <c r="AA6" s="35"/>
    </row>
    <row r="7" spans="1:27" ht="31.5" x14ac:dyDescent="0.25">
      <c r="B7" s="123"/>
      <c r="C7" s="20">
        <v>2</v>
      </c>
      <c r="D7" s="35" t="s">
        <v>43</v>
      </c>
      <c r="E7" s="30" t="s">
        <v>69</v>
      </c>
      <c r="F7" s="36">
        <v>164.02</v>
      </c>
      <c r="G7" s="31" t="s">
        <v>44</v>
      </c>
      <c r="H7" s="36"/>
      <c r="I7" s="25"/>
      <c r="J7" s="25"/>
      <c r="K7" s="35"/>
      <c r="L7" s="38"/>
      <c r="M7" s="38"/>
      <c r="N7" s="38"/>
      <c r="O7" s="35"/>
      <c r="P7" s="27"/>
      <c r="Q7" s="27"/>
      <c r="R7" s="27"/>
      <c r="S7" s="27"/>
      <c r="T7" s="27"/>
      <c r="U7" s="27"/>
      <c r="V7" s="27"/>
      <c r="W7" s="35"/>
      <c r="X7" s="35" t="s">
        <v>38</v>
      </c>
      <c r="Y7" s="35"/>
      <c r="Z7" s="35"/>
      <c r="AA7" s="35" t="s">
        <v>38</v>
      </c>
    </row>
    <row r="8" spans="1:27" ht="31.5" x14ac:dyDescent="0.25">
      <c r="B8" s="123"/>
      <c r="C8" s="20">
        <v>3</v>
      </c>
      <c r="D8" s="35" t="s">
        <v>70</v>
      </c>
      <c r="E8" s="30" t="s">
        <v>71</v>
      </c>
      <c r="F8" s="36"/>
      <c r="G8" s="31"/>
      <c r="H8" s="36"/>
      <c r="I8" s="40"/>
      <c r="J8" s="40"/>
      <c r="K8" s="35"/>
      <c r="L8" s="38"/>
      <c r="M8" s="38"/>
      <c r="N8" s="38"/>
      <c r="O8" s="35"/>
      <c r="P8" s="41"/>
      <c r="Q8" s="41"/>
      <c r="R8" s="41"/>
      <c r="S8" s="41"/>
      <c r="T8" s="41"/>
      <c r="U8" s="41"/>
      <c r="V8" s="41"/>
      <c r="W8" s="35"/>
      <c r="X8" s="35" t="s">
        <v>38</v>
      </c>
      <c r="Y8" s="35"/>
      <c r="Z8" s="35"/>
      <c r="AA8" s="35" t="s">
        <v>38</v>
      </c>
    </row>
    <row r="9" spans="1:27" ht="31.5" x14ac:dyDescent="0.25">
      <c r="B9" s="123"/>
      <c r="C9" s="20">
        <v>4</v>
      </c>
      <c r="D9" s="35" t="s">
        <v>45</v>
      </c>
      <c r="E9" s="30" t="s">
        <v>72</v>
      </c>
      <c r="F9" s="36">
        <v>435</v>
      </c>
      <c r="G9" s="36">
        <v>432</v>
      </c>
      <c r="H9" s="36">
        <v>2</v>
      </c>
      <c r="I9" s="25"/>
      <c r="J9" s="25"/>
      <c r="K9" s="35" t="s">
        <v>73</v>
      </c>
      <c r="L9" s="38">
        <v>42975</v>
      </c>
      <c r="M9" s="38">
        <v>42975</v>
      </c>
      <c r="N9" s="38">
        <v>43006</v>
      </c>
      <c r="O9" s="35"/>
      <c r="P9" s="41"/>
      <c r="Q9" s="41"/>
      <c r="R9" s="41"/>
      <c r="S9" s="41"/>
      <c r="T9" s="41"/>
      <c r="U9" s="41"/>
      <c r="V9" s="41"/>
      <c r="W9" s="35" t="s">
        <v>38</v>
      </c>
      <c r="X9" s="35"/>
      <c r="Y9" s="35"/>
      <c r="Z9" s="35" t="s">
        <v>38</v>
      </c>
      <c r="AA9" s="35"/>
    </row>
    <row r="10" spans="1:27" ht="31.5" x14ac:dyDescent="0.25">
      <c r="B10" s="123"/>
      <c r="C10" s="20">
        <v>5</v>
      </c>
      <c r="D10" s="42" t="s">
        <v>46</v>
      </c>
      <c r="E10" s="30" t="s">
        <v>74</v>
      </c>
      <c r="F10" s="36">
        <v>774.00300000000004</v>
      </c>
      <c r="G10" s="36" t="s">
        <v>44</v>
      </c>
      <c r="H10" s="36"/>
      <c r="I10" s="25"/>
      <c r="J10" s="25"/>
      <c r="K10" s="35"/>
      <c r="L10" s="38"/>
      <c r="M10" s="38"/>
      <c r="N10" s="38"/>
      <c r="O10" s="35"/>
      <c r="P10" s="39"/>
      <c r="Q10" s="39"/>
      <c r="R10" s="39"/>
      <c r="S10" s="39"/>
      <c r="T10" s="39"/>
      <c r="U10" s="39"/>
      <c r="V10" s="39"/>
      <c r="W10" s="35"/>
      <c r="X10" s="35" t="s">
        <v>38</v>
      </c>
      <c r="Y10" s="35"/>
      <c r="Z10" s="35"/>
      <c r="AA10" s="35" t="s">
        <v>38</v>
      </c>
    </row>
    <row r="11" spans="1:27" ht="15.75" x14ac:dyDescent="0.25">
      <c r="B11" s="123"/>
      <c r="C11" s="124">
        <v>6</v>
      </c>
      <c r="D11" s="126" t="s">
        <v>42</v>
      </c>
      <c r="E11" s="129" t="s">
        <v>75</v>
      </c>
      <c r="F11" s="36">
        <v>2437</v>
      </c>
      <c r="G11" s="36">
        <v>2278</v>
      </c>
      <c r="H11" s="36">
        <v>159</v>
      </c>
      <c r="I11" s="25"/>
      <c r="J11" s="25"/>
      <c r="K11" s="35" t="s">
        <v>76</v>
      </c>
      <c r="L11" s="38">
        <v>42969</v>
      </c>
      <c r="M11" s="38">
        <v>42969</v>
      </c>
      <c r="N11" s="38">
        <v>43038</v>
      </c>
      <c r="O11" s="35"/>
      <c r="P11" s="26"/>
      <c r="Q11" s="26"/>
      <c r="R11" s="26"/>
      <c r="S11" s="26"/>
      <c r="T11" s="26"/>
      <c r="U11" s="26"/>
      <c r="V11" s="26"/>
      <c r="W11" s="126" t="s">
        <v>38</v>
      </c>
      <c r="X11" s="126"/>
      <c r="Y11" s="126"/>
      <c r="Z11" s="126" t="s">
        <v>38</v>
      </c>
      <c r="AA11" s="126"/>
    </row>
    <row r="12" spans="1:27" ht="15.75" x14ac:dyDescent="0.25">
      <c r="B12" s="123"/>
      <c r="C12" s="125"/>
      <c r="D12" s="128"/>
      <c r="E12" s="130"/>
      <c r="F12" s="36">
        <v>1000</v>
      </c>
      <c r="G12" s="36">
        <v>947</v>
      </c>
      <c r="H12" s="36">
        <v>52</v>
      </c>
      <c r="I12" s="25"/>
      <c r="J12" s="25"/>
      <c r="K12" s="35" t="s">
        <v>77</v>
      </c>
      <c r="L12" s="38">
        <v>42968</v>
      </c>
      <c r="M12" s="38">
        <v>42968</v>
      </c>
      <c r="N12" s="38">
        <v>42990</v>
      </c>
      <c r="O12" s="35"/>
      <c r="P12" s="26"/>
      <c r="Q12" s="26"/>
      <c r="R12" s="26"/>
      <c r="S12" s="26"/>
      <c r="T12" s="26"/>
      <c r="U12" s="26"/>
      <c r="V12" s="26"/>
      <c r="W12" s="128"/>
      <c r="X12" s="128"/>
      <c r="Y12" s="128"/>
      <c r="Z12" s="128"/>
      <c r="AA12" s="128"/>
    </row>
    <row r="13" spans="1:27" ht="31.5" x14ac:dyDescent="0.25">
      <c r="B13" s="123"/>
      <c r="C13" s="20">
        <v>7</v>
      </c>
      <c r="D13" s="35" t="s">
        <v>47</v>
      </c>
      <c r="E13" s="32" t="s">
        <v>78</v>
      </c>
      <c r="F13" s="36">
        <v>910</v>
      </c>
      <c r="G13" s="36">
        <v>910</v>
      </c>
      <c r="H13" s="36"/>
      <c r="I13" s="25"/>
      <c r="J13" s="25"/>
      <c r="K13" s="35" t="s">
        <v>48</v>
      </c>
      <c r="L13" s="35" t="s">
        <v>79</v>
      </c>
      <c r="M13" s="35" t="s">
        <v>80</v>
      </c>
      <c r="N13" s="35" t="s">
        <v>81</v>
      </c>
      <c r="O13" s="35"/>
      <c r="P13" s="41"/>
      <c r="Q13" s="41"/>
      <c r="R13" s="41"/>
      <c r="S13" s="41"/>
      <c r="T13" s="41"/>
      <c r="U13" s="41"/>
      <c r="V13" s="41"/>
      <c r="W13" s="35"/>
      <c r="X13" s="35"/>
      <c r="Y13" s="35" t="s">
        <v>38</v>
      </c>
      <c r="Z13" s="35" t="s">
        <v>38</v>
      </c>
      <c r="AA13" s="35"/>
    </row>
    <row r="14" spans="1:27" ht="31.5" x14ac:dyDescent="0.25">
      <c r="B14" s="123"/>
      <c r="C14" s="20">
        <v>8</v>
      </c>
      <c r="D14" s="126" t="s">
        <v>82</v>
      </c>
      <c r="E14" s="32" t="s">
        <v>83</v>
      </c>
      <c r="F14" s="36">
        <v>1097.53</v>
      </c>
      <c r="G14" s="36">
        <v>1097.53</v>
      </c>
      <c r="H14" s="36"/>
      <c r="I14" s="25"/>
      <c r="J14" s="25"/>
      <c r="K14" s="35" t="s">
        <v>84</v>
      </c>
      <c r="L14" s="35" t="s">
        <v>85</v>
      </c>
      <c r="M14" s="35" t="s">
        <v>49</v>
      </c>
      <c r="N14" s="38">
        <v>42990</v>
      </c>
      <c r="O14" s="35"/>
      <c r="P14" s="26"/>
      <c r="Q14" s="26"/>
      <c r="R14" s="26"/>
      <c r="S14" s="26"/>
      <c r="T14" s="26"/>
      <c r="U14" s="26"/>
      <c r="V14" s="26"/>
      <c r="W14" s="35"/>
      <c r="X14" s="35" t="s">
        <v>38</v>
      </c>
      <c r="Y14" s="35"/>
      <c r="Z14" s="35" t="s">
        <v>38</v>
      </c>
      <c r="AA14" s="35"/>
    </row>
    <row r="15" spans="1:27" ht="31.5" x14ac:dyDescent="0.25">
      <c r="B15" s="123"/>
      <c r="C15" s="20">
        <v>9</v>
      </c>
      <c r="D15" s="127"/>
      <c r="E15" s="32" t="s">
        <v>86</v>
      </c>
      <c r="F15" s="36">
        <v>599.4</v>
      </c>
      <c r="G15" s="36">
        <v>599.4</v>
      </c>
      <c r="H15" s="36"/>
      <c r="I15" s="25"/>
      <c r="J15" s="25"/>
      <c r="K15" s="35"/>
      <c r="L15" s="35"/>
      <c r="M15" s="35"/>
      <c r="N15" s="35"/>
      <c r="O15" s="35"/>
      <c r="P15" s="26"/>
      <c r="Q15" s="26"/>
      <c r="R15" s="26"/>
      <c r="S15" s="26"/>
      <c r="T15" s="26"/>
      <c r="U15" s="26"/>
      <c r="V15" s="26"/>
      <c r="W15" s="35"/>
      <c r="X15" s="35" t="s">
        <v>38</v>
      </c>
      <c r="Y15" s="35"/>
      <c r="Z15" s="35"/>
      <c r="AA15" s="35" t="s">
        <v>38</v>
      </c>
    </row>
    <row r="16" spans="1:27" ht="31.5" x14ac:dyDescent="0.25">
      <c r="B16" s="123"/>
      <c r="C16" s="20">
        <v>10</v>
      </c>
      <c r="D16" s="127"/>
      <c r="E16" s="32" t="s">
        <v>87</v>
      </c>
      <c r="F16" s="36">
        <v>480.84</v>
      </c>
      <c r="G16" s="36">
        <v>480.84</v>
      </c>
      <c r="H16" s="36"/>
      <c r="I16" s="25"/>
      <c r="J16" s="25"/>
      <c r="K16" s="35" t="s">
        <v>84</v>
      </c>
      <c r="L16" s="35" t="s">
        <v>88</v>
      </c>
      <c r="M16" s="35" t="s">
        <v>88</v>
      </c>
      <c r="N16" s="38">
        <v>43040</v>
      </c>
      <c r="O16" s="35"/>
      <c r="P16" s="26"/>
      <c r="Q16" s="26"/>
      <c r="R16" s="26"/>
      <c r="S16" s="26"/>
      <c r="T16" s="26"/>
      <c r="U16" s="26"/>
      <c r="V16" s="26"/>
      <c r="W16" s="35"/>
      <c r="X16" s="35" t="s">
        <v>38</v>
      </c>
      <c r="Y16" s="35"/>
      <c r="Z16" s="35" t="s">
        <v>38</v>
      </c>
      <c r="AA16" s="35"/>
    </row>
    <row r="17" spans="2:27" ht="31.5" x14ac:dyDescent="0.25">
      <c r="B17" s="123"/>
      <c r="C17" s="20">
        <v>11</v>
      </c>
      <c r="D17" s="128"/>
      <c r="E17" s="32" t="s">
        <v>89</v>
      </c>
      <c r="F17" s="36">
        <v>1438.01</v>
      </c>
      <c r="G17" s="36">
        <v>1438.01</v>
      </c>
      <c r="H17" s="36"/>
      <c r="I17" s="25"/>
      <c r="J17" s="25"/>
      <c r="K17" s="35" t="s">
        <v>84</v>
      </c>
      <c r="L17" s="35" t="s">
        <v>88</v>
      </c>
      <c r="M17" s="35" t="s">
        <v>88</v>
      </c>
      <c r="N17" s="38">
        <v>43040</v>
      </c>
      <c r="O17" s="35"/>
      <c r="P17" s="26"/>
      <c r="Q17" s="26"/>
      <c r="R17" s="26"/>
      <c r="S17" s="26"/>
      <c r="T17" s="26"/>
      <c r="U17" s="26"/>
      <c r="V17" s="26"/>
      <c r="W17" s="35"/>
      <c r="X17" s="35" t="s">
        <v>38</v>
      </c>
      <c r="Y17" s="35"/>
      <c r="Z17" s="35" t="s">
        <v>38</v>
      </c>
      <c r="AA17" s="35"/>
    </row>
    <row r="18" spans="2:27" ht="94.5" x14ac:dyDescent="0.25">
      <c r="B18" s="123"/>
      <c r="C18" s="20">
        <v>12</v>
      </c>
      <c r="D18" s="42" t="s">
        <v>90</v>
      </c>
      <c r="E18" s="32" t="s">
        <v>91</v>
      </c>
      <c r="F18" s="36">
        <v>402</v>
      </c>
      <c r="G18" s="36" t="s">
        <v>92</v>
      </c>
      <c r="H18" s="36"/>
      <c r="I18" s="25"/>
      <c r="J18" s="25"/>
      <c r="K18" s="35"/>
      <c r="L18" s="35"/>
      <c r="M18" s="35"/>
      <c r="N18" s="35"/>
      <c r="O18" s="35"/>
      <c r="P18" s="26"/>
      <c r="Q18" s="26"/>
      <c r="R18" s="26"/>
      <c r="S18" s="26"/>
      <c r="T18" s="26"/>
      <c r="U18" s="26"/>
      <c r="V18" s="26"/>
      <c r="W18" s="35"/>
      <c r="X18" s="35" t="s">
        <v>38</v>
      </c>
      <c r="Y18" s="35"/>
      <c r="Z18" s="35"/>
      <c r="AA18" s="35" t="s">
        <v>38</v>
      </c>
    </row>
    <row r="19" spans="2:27" ht="47.25" x14ac:dyDescent="0.25">
      <c r="B19" s="123"/>
      <c r="C19" s="20">
        <v>13</v>
      </c>
      <c r="D19" s="126" t="s">
        <v>50</v>
      </c>
      <c r="E19" s="32" t="s">
        <v>93</v>
      </c>
      <c r="F19" s="36">
        <v>1829</v>
      </c>
      <c r="G19" s="36"/>
      <c r="H19" s="36"/>
      <c r="I19" s="25"/>
      <c r="J19" s="25"/>
      <c r="K19" s="35"/>
      <c r="L19" s="35" t="s">
        <v>94</v>
      </c>
      <c r="M19" s="35" t="s">
        <v>95</v>
      </c>
      <c r="N19" s="38">
        <v>43039</v>
      </c>
      <c r="O19" s="35"/>
      <c r="P19" s="26"/>
      <c r="Q19" s="26"/>
      <c r="R19" s="26"/>
      <c r="S19" s="26"/>
      <c r="T19" s="26"/>
      <c r="U19" s="26"/>
      <c r="V19" s="26"/>
      <c r="W19" s="35"/>
      <c r="X19" s="35" t="s">
        <v>38</v>
      </c>
      <c r="Y19" s="35"/>
      <c r="Z19" s="35"/>
      <c r="AA19" s="35" t="s">
        <v>38</v>
      </c>
    </row>
    <row r="20" spans="2:27" ht="47.25" x14ac:dyDescent="0.25">
      <c r="B20" s="123"/>
      <c r="C20" s="20">
        <v>14</v>
      </c>
      <c r="D20" s="127"/>
      <c r="E20" s="32" t="s">
        <v>96</v>
      </c>
      <c r="F20" s="36"/>
      <c r="G20" s="43"/>
      <c r="H20" s="36"/>
      <c r="I20" s="25"/>
      <c r="J20" s="25"/>
      <c r="K20" s="35"/>
      <c r="L20" s="35"/>
      <c r="M20" s="35"/>
      <c r="N20" s="38"/>
      <c r="O20" s="35"/>
      <c r="P20" s="26"/>
      <c r="Q20" s="26"/>
      <c r="R20" s="26"/>
      <c r="S20" s="26"/>
      <c r="T20" s="26"/>
      <c r="U20" s="26"/>
      <c r="V20" s="26"/>
      <c r="W20" s="35"/>
      <c r="X20" s="35" t="s">
        <v>38</v>
      </c>
      <c r="Y20" s="35"/>
      <c r="Z20" s="35"/>
      <c r="AA20" s="35" t="s">
        <v>38</v>
      </c>
    </row>
    <row r="21" spans="2:27" ht="31.5" x14ac:dyDescent="0.25">
      <c r="B21" s="123"/>
      <c r="C21" s="20">
        <v>15</v>
      </c>
      <c r="D21" s="127"/>
      <c r="E21" s="32" t="s">
        <v>97</v>
      </c>
      <c r="F21" s="36">
        <v>3435.5790000000002</v>
      </c>
      <c r="G21" s="43">
        <v>2648.8510000000001</v>
      </c>
      <c r="H21" s="36">
        <v>786.72699999999998</v>
      </c>
      <c r="I21" s="25"/>
      <c r="J21" s="25"/>
      <c r="K21" s="35" t="s">
        <v>51</v>
      </c>
      <c r="L21" s="38">
        <v>42976</v>
      </c>
      <c r="M21" s="38">
        <v>42976</v>
      </c>
      <c r="N21" s="38">
        <v>42989</v>
      </c>
      <c r="O21" s="35" t="s">
        <v>98</v>
      </c>
      <c r="P21" s="26"/>
      <c r="Q21" s="26"/>
      <c r="R21" s="26"/>
      <c r="S21" s="26"/>
      <c r="T21" s="26"/>
      <c r="U21" s="26"/>
      <c r="V21" s="26"/>
      <c r="W21" s="35" t="s">
        <v>38</v>
      </c>
      <c r="X21" s="35"/>
      <c r="Y21" s="35"/>
      <c r="Z21" s="35" t="s">
        <v>38</v>
      </c>
      <c r="AA21" s="35"/>
    </row>
    <row r="22" spans="2:27" ht="31.5" x14ac:dyDescent="0.25">
      <c r="B22" s="123"/>
      <c r="C22" s="20">
        <v>16</v>
      </c>
      <c r="D22" s="35" t="s">
        <v>52</v>
      </c>
      <c r="E22" s="30" t="s">
        <v>99</v>
      </c>
      <c r="F22" s="36">
        <v>159</v>
      </c>
      <c r="G22" s="36">
        <v>159</v>
      </c>
      <c r="H22" s="36"/>
      <c r="I22" s="25"/>
      <c r="J22" s="25"/>
      <c r="K22" s="35" t="s">
        <v>100</v>
      </c>
      <c r="L22" s="35"/>
      <c r="M22" s="38">
        <v>43023</v>
      </c>
      <c r="N22" s="38">
        <v>43033</v>
      </c>
      <c r="O22" s="35"/>
      <c r="P22" s="26"/>
      <c r="Q22" s="26"/>
      <c r="R22" s="26"/>
      <c r="S22" s="26"/>
      <c r="T22" s="26"/>
      <c r="U22" s="26"/>
      <c r="V22" s="26"/>
      <c r="W22" s="35" t="s">
        <v>38</v>
      </c>
      <c r="X22" s="35"/>
      <c r="Y22" s="35"/>
      <c r="Z22" s="35" t="s">
        <v>38</v>
      </c>
      <c r="AA22" s="35"/>
    </row>
    <row r="23" spans="2:27" ht="31.5" x14ac:dyDescent="0.25">
      <c r="B23" s="123"/>
      <c r="C23" s="20">
        <v>17</v>
      </c>
      <c r="D23" s="35" t="s">
        <v>101</v>
      </c>
      <c r="E23" s="32" t="s">
        <v>102</v>
      </c>
      <c r="F23" s="36">
        <v>296</v>
      </c>
      <c r="G23" s="36">
        <v>295</v>
      </c>
      <c r="H23" s="36"/>
      <c r="I23" s="25"/>
      <c r="J23" s="25"/>
      <c r="K23" s="35" t="s">
        <v>54</v>
      </c>
      <c r="L23" s="35" t="s">
        <v>55</v>
      </c>
      <c r="M23" s="35" t="s">
        <v>103</v>
      </c>
      <c r="N23" s="35" t="s">
        <v>104</v>
      </c>
      <c r="O23" s="35"/>
      <c r="P23" s="26"/>
      <c r="Q23" s="26"/>
      <c r="R23" s="26"/>
      <c r="S23" s="26"/>
      <c r="T23" s="26"/>
      <c r="U23" s="26"/>
      <c r="V23" s="26"/>
      <c r="W23" s="35"/>
      <c r="X23" s="35" t="s">
        <v>38</v>
      </c>
      <c r="Y23" s="35"/>
      <c r="Z23" s="35" t="s">
        <v>38</v>
      </c>
      <c r="AA23" s="35"/>
    </row>
    <row r="24" spans="2:27" ht="31.5" x14ac:dyDescent="0.25">
      <c r="B24" s="123"/>
      <c r="C24" s="20">
        <v>18</v>
      </c>
      <c r="D24" s="126" t="s">
        <v>105</v>
      </c>
      <c r="E24" s="32" t="s">
        <v>106</v>
      </c>
      <c r="F24" s="36">
        <v>380.4</v>
      </c>
      <c r="G24" s="36">
        <v>365.18</v>
      </c>
      <c r="H24" s="36">
        <v>15.22</v>
      </c>
      <c r="I24" s="25"/>
      <c r="J24" s="25"/>
      <c r="K24" s="35" t="s">
        <v>107</v>
      </c>
      <c r="L24" s="35" t="s">
        <v>108</v>
      </c>
      <c r="M24" s="35" t="s">
        <v>108</v>
      </c>
      <c r="N24" s="38">
        <v>43014</v>
      </c>
      <c r="O24" s="35"/>
      <c r="P24" s="26"/>
      <c r="Q24" s="26"/>
      <c r="R24" s="26"/>
      <c r="S24" s="26"/>
      <c r="T24" s="26"/>
      <c r="U24" s="26"/>
      <c r="V24" s="26"/>
      <c r="W24" s="35"/>
      <c r="X24" s="35" t="s">
        <v>38</v>
      </c>
      <c r="Y24" s="35"/>
      <c r="Z24" s="35" t="s">
        <v>38</v>
      </c>
      <c r="AA24" s="35"/>
    </row>
    <row r="25" spans="2:27" ht="31.5" x14ac:dyDescent="0.25">
      <c r="B25" s="123"/>
      <c r="C25" s="20">
        <v>19</v>
      </c>
      <c r="D25" s="127"/>
      <c r="E25" s="32" t="s">
        <v>109</v>
      </c>
      <c r="F25" s="36"/>
      <c r="G25" s="36"/>
      <c r="H25" s="36"/>
      <c r="I25" s="25"/>
      <c r="J25" s="25"/>
      <c r="K25" s="35"/>
      <c r="L25" s="35"/>
      <c r="M25" s="35"/>
      <c r="N25" s="38"/>
      <c r="O25" s="35"/>
      <c r="P25" s="26"/>
      <c r="Q25" s="26"/>
      <c r="R25" s="26"/>
      <c r="S25" s="26"/>
      <c r="T25" s="26"/>
      <c r="U25" s="26"/>
      <c r="V25" s="26"/>
      <c r="W25" s="35"/>
      <c r="X25" s="35" t="s">
        <v>38</v>
      </c>
      <c r="Y25" s="35"/>
      <c r="Z25" s="35"/>
      <c r="AA25" s="35" t="s">
        <v>38</v>
      </c>
    </row>
    <row r="26" spans="2:27" ht="31.5" x14ac:dyDescent="0.25">
      <c r="B26" s="123"/>
      <c r="C26" s="20">
        <v>20</v>
      </c>
      <c r="D26" s="128"/>
      <c r="E26" s="32" t="s">
        <v>110</v>
      </c>
      <c r="F26" s="36">
        <v>996.82</v>
      </c>
      <c r="G26" s="36">
        <v>996.82</v>
      </c>
      <c r="H26" s="36"/>
      <c r="I26" s="25"/>
      <c r="J26" s="25"/>
      <c r="K26" s="35" t="s">
        <v>111</v>
      </c>
      <c r="L26" s="35" t="s">
        <v>58</v>
      </c>
      <c r="M26" s="35" t="s">
        <v>112</v>
      </c>
      <c r="N26" s="38">
        <v>43014</v>
      </c>
      <c r="O26" s="35"/>
      <c r="P26" s="26"/>
      <c r="Q26" s="26"/>
      <c r="R26" s="26"/>
      <c r="S26" s="26"/>
      <c r="T26" s="26"/>
      <c r="U26" s="26"/>
      <c r="V26" s="26"/>
      <c r="W26" s="35"/>
      <c r="X26" s="35" t="s">
        <v>38</v>
      </c>
      <c r="Y26" s="35"/>
      <c r="Z26" s="35" t="s">
        <v>38</v>
      </c>
      <c r="AA26" s="35"/>
    </row>
    <row r="27" spans="2:27" ht="31.5" x14ac:dyDescent="0.25">
      <c r="B27" s="123"/>
      <c r="C27" s="20">
        <v>21</v>
      </c>
      <c r="D27" s="44" t="s">
        <v>113</v>
      </c>
      <c r="E27" s="32" t="s">
        <v>114</v>
      </c>
      <c r="F27" s="36"/>
      <c r="G27" s="36"/>
      <c r="H27" s="36"/>
      <c r="I27" s="25"/>
      <c r="J27" s="25"/>
      <c r="K27" s="35"/>
      <c r="L27" s="35"/>
      <c r="M27" s="35"/>
      <c r="N27" s="38"/>
      <c r="O27" s="35"/>
      <c r="P27" s="26"/>
      <c r="Q27" s="26"/>
      <c r="R27" s="26"/>
      <c r="S27" s="26"/>
      <c r="T27" s="26"/>
      <c r="U27" s="26"/>
      <c r="V27" s="26"/>
      <c r="W27" s="35"/>
      <c r="X27" s="35" t="s">
        <v>38</v>
      </c>
      <c r="Y27" s="35"/>
      <c r="Z27" s="35"/>
      <c r="AA27" s="35" t="s">
        <v>38</v>
      </c>
    </row>
    <row r="28" spans="2:27" ht="31.5" x14ac:dyDescent="0.25">
      <c r="B28" s="123"/>
      <c r="C28" s="20">
        <v>22</v>
      </c>
      <c r="D28" s="35" t="s">
        <v>59</v>
      </c>
      <c r="E28" s="32" t="s">
        <v>115</v>
      </c>
      <c r="F28" s="36">
        <v>33</v>
      </c>
      <c r="G28" s="36"/>
      <c r="H28" s="36"/>
      <c r="I28" s="25"/>
      <c r="J28" s="25"/>
      <c r="K28" s="35"/>
      <c r="L28" s="35"/>
      <c r="M28" s="35"/>
      <c r="N28" s="35"/>
      <c r="O28" s="35"/>
      <c r="P28" s="26"/>
      <c r="Q28" s="26"/>
      <c r="R28" s="26"/>
      <c r="S28" s="26"/>
      <c r="T28" s="26"/>
      <c r="U28" s="26"/>
      <c r="V28" s="26"/>
      <c r="W28" s="35"/>
      <c r="X28" s="35" t="s">
        <v>38</v>
      </c>
      <c r="Y28" s="35"/>
      <c r="Z28" s="35"/>
      <c r="AA28" s="35" t="s">
        <v>38</v>
      </c>
    </row>
    <row r="29" spans="2:27" ht="47.25" x14ac:dyDescent="0.25">
      <c r="B29" s="123"/>
      <c r="C29" s="20">
        <v>23</v>
      </c>
      <c r="D29" s="44" t="s">
        <v>60</v>
      </c>
      <c r="E29" s="32" t="s">
        <v>116</v>
      </c>
      <c r="F29" s="36">
        <v>841</v>
      </c>
      <c r="G29" s="36"/>
      <c r="H29" s="36"/>
      <c r="I29" s="25"/>
      <c r="J29" s="25"/>
      <c r="K29" s="45"/>
      <c r="L29" s="45"/>
      <c r="M29" s="45"/>
      <c r="N29" s="45"/>
      <c r="O29" s="45"/>
      <c r="P29" s="26"/>
      <c r="Q29" s="26"/>
      <c r="R29" s="26"/>
      <c r="S29" s="26"/>
      <c r="T29" s="26"/>
      <c r="U29" s="26"/>
      <c r="V29" s="26"/>
      <c r="W29" s="35"/>
      <c r="X29" s="35" t="s">
        <v>38</v>
      </c>
      <c r="Y29" s="35"/>
      <c r="Z29" s="35"/>
      <c r="AA29" s="35" t="s">
        <v>38</v>
      </c>
    </row>
    <row r="30" spans="2:27" ht="47.25" x14ac:dyDescent="0.25">
      <c r="B30" s="123"/>
      <c r="C30" s="20">
        <v>24</v>
      </c>
      <c r="D30" s="44" t="s">
        <v>61</v>
      </c>
      <c r="E30" s="32" t="s">
        <v>117</v>
      </c>
      <c r="F30" s="36"/>
      <c r="G30" s="36"/>
      <c r="H30" s="36"/>
      <c r="I30" s="25"/>
      <c r="J30" s="25"/>
      <c r="K30" s="45"/>
      <c r="L30" s="45"/>
      <c r="M30" s="45"/>
      <c r="N30" s="45"/>
      <c r="O30" s="45"/>
      <c r="P30" s="26"/>
      <c r="Q30" s="26"/>
      <c r="R30" s="26"/>
      <c r="S30" s="26"/>
      <c r="T30" s="26"/>
      <c r="U30" s="26"/>
      <c r="V30" s="26"/>
      <c r="W30" s="35"/>
      <c r="X30" s="35" t="s">
        <v>38</v>
      </c>
      <c r="Y30" s="35"/>
      <c r="Z30" s="35"/>
      <c r="AA30" s="35" t="s">
        <v>38</v>
      </c>
    </row>
    <row r="31" spans="2:27" ht="31.5" x14ac:dyDescent="0.25">
      <c r="B31" s="123"/>
      <c r="C31" s="20">
        <v>25</v>
      </c>
      <c r="D31" s="35" t="s">
        <v>63</v>
      </c>
      <c r="E31" s="32" t="s">
        <v>118</v>
      </c>
      <c r="F31" s="36"/>
      <c r="G31" s="36"/>
      <c r="H31" s="36"/>
      <c r="I31" s="25"/>
      <c r="J31" s="25"/>
      <c r="K31" s="35"/>
      <c r="L31" s="35"/>
      <c r="M31" s="38"/>
      <c r="N31" s="35"/>
      <c r="O31" s="35"/>
      <c r="P31" s="26"/>
      <c r="Q31" s="26"/>
      <c r="R31" s="26"/>
      <c r="S31" s="26"/>
      <c r="T31" s="26"/>
      <c r="U31" s="26"/>
      <c r="V31" s="26"/>
      <c r="W31" s="35"/>
      <c r="X31" s="35" t="s">
        <v>38</v>
      </c>
      <c r="Y31" s="35"/>
      <c r="Z31" s="35"/>
      <c r="AA31" s="35" t="s">
        <v>38</v>
      </c>
    </row>
    <row r="32" spans="2:27" ht="47.25" x14ac:dyDescent="0.25">
      <c r="B32" s="123"/>
      <c r="C32" s="20">
        <v>26</v>
      </c>
      <c r="D32" s="35" t="s">
        <v>64</v>
      </c>
      <c r="E32" s="32" t="s">
        <v>119</v>
      </c>
      <c r="F32" s="36">
        <v>304</v>
      </c>
      <c r="G32" s="36">
        <v>302</v>
      </c>
      <c r="H32" s="36">
        <v>2062</v>
      </c>
      <c r="I32" s="25"/>
      <c r="J32" s="25"/>
      <c r="K32" s="35" t="s">
        <v>120</v>
      </c>
      <c r="L32" s="38">
        <v>42968</v>
      </c>
      <c r="M32" s="38">
        <v>42972</v>
      </c>
      <c r="N32" s="38">
        <v>42998</v>
      </c>
      <c r="O32" s="35" t="s">
        <v>121</v>
      </c>
      <c r="P32" s="26"/>
      <c r="Q32" s="26"/>
      <c r="R32" s="26"/>
      <c r="S32" s="26"/>
      <c r="T32" s="26"/>
      <c r="U32" s="26"/>
      <c r="V32" s="26"/>
      <c r="W32" s="35" t="s">
        <v>38</v>
      </c>
      <c r="X32" s="35"/>
      <c r="Y32" s="35"/>
      <c r="Z32" s="35" t="s">
        <v>38</v>
      </c>
      <c r="AA32" s="35"/>
    </row>
    <row r="33" spans="2:27" ht="63" x14ac:dyDescent="0.25">
      <c r="B33" s="123"/>
      <c r="C33" s="20">
        <v>27</v>
      </c>
      <c r="D33" s="35" t="s">
        <v>65</v>
      </c>
      <c r="E33" s="30" t="s">
        <v>122</v>
      </c>
      <c r="F33" s="36">
        <v>412</v>
      </c>
      <c r="G33" s="36">
        <v>412</v>
      </c>
      <c r="H33" s="36">
        <v>124</v>
      </c>
      <c r="I33" s="25"/>
      <c r="J33" s="25"/>
      <c r="K33" s="35" t="s">
        <v>123</v>
      </c>
      <c r="L33" s="35" t="s">
        <v>55</v>
      </c>
      <c r="M33" s="35" t="s">
        <v>103</v>
      </c>
      <c r="N33" s="35" t="s">
        <v>66</v>
      </c>
      <c r="O33" s="35" t="s">
        <v>124</v>
      </c>
      <c r="P33" s="26"/>
      <c r="Q33" s="26"/>
      <c r="R33" s="26"/>
      <c r="S33" s="26"/>
      <c r="T33" s="26"/>
      <c r="U33" s="26"/>
      <c r="V33" s="26"/>
      <c r="W33" s="35" t="s">
        <v>38</v>
      </c>
      <c r="X33" s="35"/>
      <c r="Y33" s="35"/>
      <c r="Z33" s="35" t="s">
        <v>38</v>
      </c>
      <c r="AA33" s="35"/>
    </row>
    <row r="34" spans="2:27" ht="47.25" x14ac:dyDescent="0.25">
      <c r="B34" s="123"/>
      <c r="C34" s="46"/>
      <c r="D34" s="46" t="s">
        <v>125</v>
      </c>
      <c r="E34" s="47">
        <f>COUNTA(E6:E33)</f>
        <v>27</v>
      </c>
      <c r="F34" s="48">
        <v>72236.070000000007</v>
      </c>
      <c r="G34" s="48">
        <f>SUM(G6:G33)</f>
        <v>56261.631000000001</v>
      </c>
      <c r="H34" s="48">
        <f>SUM(H6:H33)</f>
        <v>3200.9470000000001</v>
      </c>
      <c r="I34" s="25"/>
      <c r="J34" s="25"/>
      <c r="K34" s="49"/>
      <c r="L34" s="49"/>
      <c r="M34" s="49"/>
      <c r="N34" s="49"/>
      <c r="O34" s="49"/>
      <c r="P34" s="26"/>
      <c r="Q34" s="26"/>
      <c r="R34" s="26"/>
      <c r="S34" s="26"/>
      <c r="T34" s="26"/>
      <c r="U34" s="26"/>
      <c r="V34" s="26"/>
      <c r="W34" s="47">
        <f t="shared" ref="W34:AA34" si="1">COUNTA(W6:W33)</f>
        <v>7</v>
      </c>
      <c r="X34" s="47">
        <f t="shared" si="1"/>
        <v>19</v>
      </c>
      <c r="Y34" s="47">
        <f t="shared" si="1"/>
        <v>1</v>
      </c>
      <c r="Z34" s="47">
        <f t="shared" si="1"/>
        <v>14</v>
      </c>
      <c r="AA34" s="47">
        <f t="shared" si="1"/>
        <v>13</v>
      </c>
    </row>
  </sheetData>
  <mergeCells count="32">
    <mergeCell ref="A1:AA1"/>
    <mergeCell ref="A2:AA2"/>
    <mergeCell ref="A3:A4"/>
    <mergeCell ref="B3:B4"/>
    <mergeCell ref="C3:C4"/>
    <mergeCell ref="D3:D4"/>
    <mergeCell ref="E3:E4"/>
    <mergeCell ref="F3:F4"/>
    <mergeCell ref="G3:G4"/>
    <mergeCell ref="H3:H4"/>
    <mergeCell ref="P3:T3"/>
    <mergeCell ref="U3:V3"/>
    <mergeCell ref="W3:Y3"/>
    <mergeCell ref="Z3:AA3"/>
    <mergeCell ref="L3:L4"/>
    <mergeCell ref="M3:M4"/>
    <mergeCell ref="N3:N4"/>
    <mergeCell ref="O3:O4"/>
    <mergeCell ref="I3:J3"/>
    <mergeCell ref="K3:K4"/>
    <mergeCell ref="D11:D12"/>
    <mergeCell ref="E11:E12"/>
    <mergeCell ref="W11:W12"/>
    <mergeCell ref="X11:X12"/>
    <mergeCell ref="Y11:Y12"/>
    <mergeCell ref="Z11:Z12"/>
    <mergeCell ref="AA11:AA12"/>
    <mergeCell ref="B6:B34"/>
    <mergeCell ref="C11:C12"/>
    <mergeCell ref="D14:D17"/>
    <mergeCell ref="D19:D21"/>
    <mergeCell ref="D24:D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="50" zoomScaleNormal="50" workbookViewId="0">
      <selection activeCell="G8" sqref="G8"/>
    </sheetView>
  </sheetViews>
  <sheetFormatPr defaultRowHeight="15" x14ac:dyDescent="0.25"/>
  <cols>
    <col min="1" max="1" width="5.7109375" customWidth="1"/>
    <col min="2" max="2" width="26" customWidth="1"/>
    <col min="3" max="3" width="6.140625" customWidth="1"/>
    <col min="4" max="4" width="21.28515625" customWidth="1"/>
    <col min="5" max="5" width="47.7109375" customWidth="1"/>
    <col min="6" max="8" width="19.28515625" customWidth="1"/>
    <col min="9" max="10" width="19.42578125" customWidth="1"/>
    <col min="11" max="11" width="27.85546875" customWidth="1"/>
    <col min="12" max="13" width="15.7109375" customWidth="1"/>
    <col min="14" max="14" width="17.140625" customWidth="1"/>
    <col min="15" max="18" width="17.28515625" customWidth="1"/>
    <col min="19" max="19" width="24.28515625" customWidth="1"/>
    <col min="20" max="21" width="21.140625" customWidth="1"/>
    <col min="22" max="22" width="11.140625" customWidth="1"/>
    <col min="23" max="23" width="14.5703125" customWidth="1"/>
    <col min="24" max="25" width="14.28515625" customWidth="1"/>
    <col min="26" max="27" width="14.5703125" customWidth="1"/>
  </cols>
  <sheetData>
    <row r="1" spans="1:27" ht="19.5" thickBot="1" x14ac:dyDescent="0.3">
      <c r="A1" s="131" t="s">
        <v>0</v>
      </c>
      <c r="B1" s="132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9.5" thickBot="1" x14ac:dyDescent="0.3">
      <c r="A2" s="100" t="s">
        <v>33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103"/>
      <c r="AA2" s="104"/>
    </row>
    <row r="3" spans="1:27" ht="28.5" customHeight="1" x14ac:dyDescent="0.25">
      <c r="A3" s="105" t="s">
        <v>1</v>
      </c>
      <c r="B3" s="106" t="s">
        <v>2</v>
      </c>
      <c r="C3" s="107" t="s">
        <v>3</v>
      </c>
      <c r="D3" s="108" t="s">
        <v>4</v>
      </c>
      <c r="E3" s="110" t="s">
        <v>34</v>
      </c>
      <c r="F3" s="111" t="s">
        <v>6</v>
      </c>
      <c r="G3" s="111" t="s">
        <v>7</v>
      </c>
      <c r="H3" s="111" t="s">
        <v>8</v>
      </c>
      <c r="I3" s="96" t="s">
        <v>9</v>
      </c>
      <c r="J3" s="97"/>
      <c r="K3" s="95" t="s">
        <v>10</v>
      </c>
      <c r="L3" s="95" t="s">
        <v>11</v>
      </c>
      <c r="M3" s="95" t="s">
        <v>12</v>
      </c>
      <c r="N3" s="95" t="s">
        <v>13</v>
      </c>
      <c r="O3" s="95" t="s">
        <v>14</v>
      </c>
      <c r="P3" s="112" t="s">
        <v>15</v>
      </c>
      <c r="Q3" s="113"/>
      <c r="R3" s="113"/>
      <c r="S3" s="113"/>
      <c r="T3" s="114"/>
      <c r="U3" s="115" t="s">
        <v>16</v>
      </c>
      <c r="V3" s="116"/>
      <c r="W3" s="117" t="s">
        <v>17</v>
      </c>
      <c r="X3" s="118"/>
      <c r="Y3" s="119"/>
      <c r="Z3" s="120" t="s">
        <v>18</v>
      </c>
      <c r="AA3" s="121"/>
    </row>
    <row r="4" spans="1:27" ht="94.5" x14ac:dyDescent="0.25">
      <c r="A4" s="105"/>
      <c r="B4" s="106"/>
      <c r="C4" s="107"/>
      <c r="D4" s="109"/>
      <c r="E4" s="110"/>
      <c r="F4" s="111"/>
      <c r="G4" s="111"/>
      <c r="H4" s="111"/>
      <c r="I4" s="1" t="s">
        <v>19</v>
      </c>
      <c r="J4" s="1" t="s">
        <v>20</v>
      </c>
      <c r="K4" s="95"/>
      <c r="L4" s="95"/>
      <c r="M4" s="95"/>
      <c r="N4" s="95"/>
      <c r="O4" s="95"/>
      <c r="P4" s="2" t="s">
        <v>21</v>
      </c>
      <c r="Q4" s="3" t="s">
        <v>22</v>
      </c>
      <c r="R4" s="2" t="s">
        <v>23</v>
      </c>
      <c r="S4" s="2" t="s">
        <v>24</v>
      </c>
      <c r="T4" s="2" t="s">
        <v>25</v>
      </c>
      <c r="U4" s="4" t="s">
        <v>26</v>
      </c>
      <c r="V4" s="4" t="s">
        <v>27</v>
      </c>
      <c r="W4" s="5" t="s">
        <v>28</v>
      </c>
      <c r="X4" s="6" t="s">
        <v>29</v>
      </c>
      <c r="Y4" s="7" t="s">
        <v>30</v>
      </c>
      <c r="Z4" s="8" t="s">
        <v>31</v>
      </c>
      <c r="AA4" s="9" t="s">
        <v>32</v>
      </c>
    </row>
    <row r="5" spans="1:27" ht="15.75" thickBot="1" x14ac:dyDescent="0.3">
      <c r="A5" s="10">
        <v>1</v>
      </c>
      <c r="B5" s="11">
        <f>A5+1</f>
        <v>2</v>
      </c>
      <c r="C5" s="11">
        <f t="shared" ref="C5:AA5" si="0">B5+1</f>
        <v>3</v>
      </c>
      <c r="D5" s="11">
        <f t="shared" si="0"/>
        <v>4</v>
      </c>
      <c r="E5" s="11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3">
        <f t="shared" si="0"/>
        <v>11</v>
      </c>
      <c r="L5" s="13">
        <f t="shared" si="0"/>
        <v>12</v>
      </c>
      <c r="M5" s="13">
        <f t="shared" si="0"/>
        <v>13</v>
      </c>
      <c r="N5" s="13">
        <f t="shared" si="0"/>
        <v>14</v>
      </c>
      <c r="O5" s="13">
        <f t="shared" si="0"/>
        <v>15</v>
      </c>
      <c r="P5" s="14">
        <f t="shared" si="0"/>
        <v>16</v>
      </c>
      <c r="Q5" s="14">
        <f t="shared" si="0"/>
        <v>17</v>
      </c>
      <c r="R5" s="14">
        <f t="shared" si="0"/>
        <v>18</v>
      </c>
      <c r="S5" s="14">
        <f t="shared" si="0"/>
        <v>19</v>
      </c>
      <c r="T5" s="14">
        <f t="shared" si="0"/>
        <v>20</v>
      </c>
      <c r="U5" s="15">
        <f t="shared" si="0"/>
        <v>21</v>
      </c>
      <c r="V5" s="15">
        <f t="shared" si="0"/>
        <v>22</v>
      </c>
      <c r="W5" s="16">
        <f t="shared" si="0"/>
        <v>23</v>
      </c>
      <c r="X5" s="16">
        <f t="shared" si="0"/>
        <v>24</v>
      </c>
      <c r="Y5" s="16">
        <f t="shared" si="0"/>
        <v>25</v>
      </c>
      <c r="Z5" s="17">
        <f t="shared" si="0"/>
        <v>26</v>
      </c>
      <c r="AA5" s="17">
        <f t="shared" si="0"/>
        <v>27</v>
      </c>
    </row>
    <row r="6" spans="1:27" ht="31.5" x14ac:dyDescent="0.25">
      <c r="B6" s="133" t="s">
        <v>40</v>
      </c>
      <c r="C6" s="50">
        <v>1</v>
      </c>
      <c r="D6" s="29" t="s">
        <v>126</v>
      </c>
      <c r="E6" s="20" t="s">
        <v>127</v>
      </c>
      <c r="F6" s="19">
        <v>379</v>
      </c>
      <c r="G6" s="51" t="s">
        <v>128</v>
      </c>
      <c r="H6" s="19"/>
      <c r="I6" s="19"/>
      <c r="J6" s="19"/>
      <c r="K6" s="24"/>
      <c r="L6" s="24"/>
      <c r="M6" s="24"/>
      <c r="N6" s="24"/>
      <c r="O6" s="24"/>
      <c r="P6" s="24"/>
      <c r="Q6" s="24"/>
      <c r="R6" s="24"/>
      <c r="S6" s="24"/>
      <c r="T6" s="24"/>
      <c r="U6" s="24" t="s">
        <v>57</v>
      </c>
      <c r="V6" s="52" t="s">
        <v>37</v>
      </c>
      <c r="W6" s="53"/>
      <c r="X6" s="20" t="s">
        <v>38</v>
      </c>
      <c r="Y6" s="18"/>
      <c r="Z6" s="53"/>
      <c r="AA6" s="54" t="s">
        <v>38</v>
      </c>
    </row>
    <row r="7" spans="1:27" ht="31.5" x14ac:dyDescent="0.25">
      <c r="B7" s="133"/>
      <c r="C7" s="50">
        <v>2</v>
      </c>
      <c r="D7" s="29" t="s">
        <v>82</v>
      </c>
      <c r="E7" s="20" t="s">
        <v>129</v>
      </c>
      <c r="F7" s="19">
        <v>311</v>
      </c>
      <c r="G7" s="19">
        <v>311</v>
      </c>
      <c r="H7" s="19"/>
      <c r="I7" s="19"/>
      <c r="J7" s="19"/>
      <c r="K7" s="20" t="s">
        <v>130</v>
      </c>
      <c r="L7" s="24" t="s">
        <v>131</v>
      </c>
      <c r="M7" s="24" t="s">
        <v>131</v>
      </c>
      <c r="N7" s="24" t="s">
        <v>132</v>
      </c>
      <c r="O7" s="24"/>
      <c r="P7" s="24"/>
      <c r="Q7" s="24"/>
      <c r="R7" s="24"/>
      <c r="S7" s="24"/>
      <c r="T7" s="24"/>
      <c r="U7" s="24" t="s">
        <v>57</v>
      </c>
      <c r="V7" s="52" t="s">
        <v>53</v>
      </c>
      <c r="W7" s="53" t="s">
        <v>38</v>
      </c>
      <c r="X7" s="20"/>
      <c r="Y7" s="18"/>
      <c r="Z7" s="53" t="s">
        <v>38</v>
      </c>
      <c r="AA7" s="54"/>
    </row>
    <row r="8" spans="1:27" ht="63" x14ac:dyDescent="0.25">
      <c r="B8" s="133"/>
      <c r="C8" s="50">
        <v>3</v>
      </c>
      <c r="D8" s="29" t="s">
        <v>56</v>
      </c>
      <c r="E8" s="20" t="s">
        <v>133</v>
      </c>
      <c r="F8" s="19">
        <v>455</v>
      </c>
      <c r="G8" s="19">
        <v>418</v>
      </c>
      <c r="H8" s="19">
        <v>37</v>
      </c>
      <c r="I8" s="19"/>
      <c r="J8" s="19"/>
      <c r="K8" s="20" t="s">
        <v>134</v>
      </c>
      <c r="L8" s="24" t="s">
        <v>135</v>
      </c>
      <c r="M8" s="24" t="s">
        <v>136</v>
      </c>
      <c r="N8" s="24" t="s">
        <v>137</v>
      </c>
      <c r="O8" s="24"/>
      <c r="P8" s="24"/>
      <c r="Q8" s="24"/>
      <c r="R8" s="24"/>
      <c r="S8" s="24"/>
      <c r="T8" s="24"/>
      <c r="U8" s="24" t="s">
        <v>57</v>
      </c>
      <c r="V8" s="52" t="s">
        <v>53</v>
      </c>
      <c r="W8" s="53" t="s">
        <v>38</v>
      </c>
      <c r="X8" s="20"/>
      <c r="Y8" s="18"/>
      <c r="Z8" s="53" t="s">
        <v>38</v>
      </c>
      <c r="AA8" s="54"/>
    </row>
    <row r="9" spans="1:27" ht="47.25" x14ac:dyDescent="0.25">
      <c r="B9" s="133"/>
      <c r="C9" s="50">
        <v>4</v>
      </c>
      <c r="D9" s="29" t="s">
        <v>62</v>
      </c>
      <c r="E9" s="20" t="s">
        <v>138</v>
      </c>
      <c r="F9" s="55">
        <v>548</v>
      </c>
      <c r="G9" s="20" t="s">
        <v>139</v>
      </c>
      <c r="H9" s="24" t="s">
        <v>140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 t="s">
        <v>57</v>
      </c>
      <c r="V9" s="52" t="s">
        <v>37</v>
      </c>
      <c r="W9" s="53"/>
      <c r="X9" s="20" t="s">
        <v>38</v>
      </c>
      <c r="Y9" s="18"/>
      <c r="Z9" s="53"/>
      <c r="AA9" s="54" t="s">
        <v>38</v>
      </c>
    </row>
    <row r="10" spans="1:27" ht="18.75" x14ac:dyDescent="0.25">
      <c r="B10" s="133"/>
      <c r="C10" s="56"/>
      <c r="D10" s="57" t="s">
        <v>39</v>
      </c>
      <c r="E10" s="58">
        <f>COUNTA(E6:E9)</f>
        <v>4</v>
      </c>
      <c r="F10" s="58">
        <f>SUM(F6:F9)</f>
        <v>1693</v>
      </c>
      <c r="G10" s="58">
        <f>SUM(G7:G8)</f>
        <v>729</v>
      </c>
      <c r="H10" s="58">
        <f>SUM(H6:H9)</f>
        <v>37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>
        <f t="shared" ref="U10:AA10" si="1">COUNTA(U6:U9)</f>
        <v>4</v>
      </c>
      <c r="V10" s="59">
        <f t="shared" si="1"/>
        <v>4</v>
      </c>
      <c r="W10" s="60">
        <f t="shared" si="1"/>
        <v>2</v>
      </c>
      <c r="X10" s="58">
        <f t="shared" si="1"/>
        <v>2</v>
      </c>
      <c r="Y10" s="59">
        <f t="shared" si="1"/>
        <v>0</v>
      </c>
      <c r="Z10" s="60">
        <f t="shared" si="1"/>
        <v>2</v>
      </c>
      <c r="AA10" s="61">
        <f t="shared" si="1"/>
        <v>2</v>
      </c>
    </row>
  </sheetData>
  <mergeCells count="21">
    <mergeCell ref="A1:AA1"/>
    <mergeCell ref="A2:AA2"/>
    <mergeCell ref="A3:A4"/>
    <mergeCell ref="B3:B4"/>
    <mergeCell ref="C3:C4"/>
    <mergeCell ref="D3:D4"/>
    <mergeCell ref="E3:E4"/>
    <mergeCell ref="F3:F4"/>
    <mergeCell ref="G3:G4"/>
    <mergeCell ref="H3:H4"/>
    <mergeCell ref="P3:T3"/>
    <mergeCell ref="U3:V3"/>
    <mergeCell ref="W3:Y3"/>
    <mergeCell ref="Z3:AA3"/>
    <mergeCell ref="L3:L4"/>
    <mergeCell ref="M3:M4"/>
    <mergeCell ref="N3:N4"/>
    <mergeCell ref="O3:O4"/>
    <mergeCell ref="I3:J3"/>
    <mergeCell ref="K3:K4"/>
    <mergeCell ref="B6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ДВОРЫ</vt:lpstr>
      <vt:lpstr>Общественные</vt:lpstr>
      <vt:lpstr>Парки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Алпатова Елена Станиславовна</dc:creator>
  <cp:lastModifiedBy>ПК</cp:lastModifiedBy>
  <cp:lastPrinted>2017-09-27T07:59:13Z</cp:lastPrinted>
  <dcterms:created xsi:type="dcterms:W3CDTF">2017-09-26T15:00:32Z</dcterms:created>
  <dcterms:modified xsi:type="dcterms:W3CDTF">2017-10-03T01:58:10Z</dcterms:modified>
</cp:coreProperties>
</file>