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C14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C13" i="1"/>
  <c r="S28" i="1" l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<sst xmlns="http://schemas.openxmlformats.org/spreadsheetml/2006/main" count="62" uniqueCount="53">
  <si>
    <t>Сельские поселения МО "Кяхтинский район"</t>
  </si>
  <si>
    <t>№ п/п</t>
  </si>
  <si>
    <t>Поселение</t>
  </si>
  <si>
    <t>Алтай</t>
  </si>
  <si>
    <t>Б-Кудара</t>
  </si>
  <si>
    <t>Б-Луг</t>
  </si>
  <si>
    <t>Заря</t>
  </si>
  <si>
    <t>Кудара</t>
  </si>
  <si>
    <t>М-Кудара</t>
  </si>
  <si>
    <t>Мурочи</t>
  </si>
  <si>
    <t>Первомай</t>
  </si>
  <si>
    <t>Субуктуй</t>
  </si>
  <si>
    <t>Тамир</t>
  </si>
  <si>
    <t>У-Киран</t>
  </si>
  <si>
    <t>У-Кяхта</t>
  </si>
  <si>
    <t>Хоронхой</t>
  </si>
  <si>
    <t>Чикой</t>
  </si>
  <si>
    <t>Шарагол</t>
  </si>
  <si>
    <t>Наушки</t>
  </si>
  <si>
    <t>Кяхта</t>
  </si>
  <si>
    <t>V факт. дох. отч. Периода</t>
  </si>
  <si>
    <t>V кас.план дох.отч.периода</t>
  </si>
  <si>
    <t>Р факт.отч.периода</t>
  </si>
  <si>
    <t>Р кас.план.отч.периода</t>
  </si>
  <si>
    <t>V факт.дох.анал.периода прошлого года</t>
  </si>
  <si>
    <t>V факт невыясн.пост.отч.периода</t>
  </si>
  <si>
    <t>V недоимки отч.периода</t>
  </si>
  <si>
    <t>V недоимки на нач.года</t>
  </si>
  <si>
    <t>V проср.кред.зад.отч.периода</t>
  </si>
  <si>
    <t>V проср.дебит.зад.отч.периода</t>
  </si>
  <si>
    <t>Р год план</t>
  </si>
  <si>
    <t>V факт. дох. отч. периода+дотации</t>
  </si>
  <si>
    <t>V первонач. план доходов</t>
  </si>
  <si>
    <t>V собст.дох. отч. периода</t>
  </si>
  <si>
    <t xml:space="preserve">V собст.дох. анал.пер. прошлого года </t>
  </si>
  <si>
    <t>I. Качество (точность) планирования</t>
  </si>
  <si>
    <t xml:space="preserve">Изменение (рост/снижение) плана по налоговым и неналоговым доходам в текущем финансовом году </t>
  </si>
  <si>
    <t xml:space="preserve">рейтинг </t>
  </si>
  <si>
    <t>Исполнение первоначально утвержденного плана по налоговым и неналоговым доходам</t>
  </si>
  <si>
    <t>II. Качество исполнения</t>
  </si>
  <si>
    <t>Фактическое исполнение плана по налоговым и неналоговым доходам за отчетный период</t>
  </si>
  <si>
    <t>Фактическое исполнение плана по расходам за отчетный период</t>
  </si>
  <si>
    <t>Темп роста налоговых и неналоговых доходов к соответствующему периоду отчетного финансового года</t>
  </si>
  <si>
    <t>Удельный вес невыясненных поступлений в объеме налоговых и неналоговых доходов за отчетный период</t>
  </si>
  <si>
    <t xml:space="preserve">III. Недоимка по отдельным налогам, подлежащим зачислению в бюджеты поселений </t>
  </si>
  <si>
    <t>Удельный вес недоимки в объеме фактически полученных налоговых и неналоговых доходов за отчетный период</t>
  </si>
  <si>
    <t>Темп роста недоимки по сравнению с данными на начало текущего финансового года</t>
  </si>
  <si>
    <t>IV. Просроченная задолженность по бюджетам поселений (срок погашения которой наступил (по выставленным счетам и актам выполненных работ)</t>
  </si>
  <si>
    <t>Удельный вес просроченной кредиторской задолженности в объеме планируемых расходов</t>
  </si>
  <si>
    <t>Удельный вес просроченной дебиторской задолженности в объеме планируемых расходов</t>
  </si>
  <si>
    <t>V. Расчет итогового рейтинга</t>
  </si>
  <si>
    <t>Итоговый рейтинг</t>
  </si>
  <si>
    <t>РЕЙТИНГ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</si>
</sst>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0" fillId="0" borderId="1" xfId="0" applyNumberFormat="1" applyBorder="1"/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/>
    <xf numFmtId="0" fontId="1" fillId="0" borderId="0" xfId="0" applyFont="1"/>
    <xf numFmtId="164" fontId="0" fillId="0" borderId="1" xfId="0" applyNumberFormat="1" applyBorder="1"/>
    <xf numFmtId="0" fontId="3" fillId="0" borderId="0" xfId="0" applyFont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2" fillId="0" borderId="1" xfId="0" applyFont="1" applyBorder="1" applyAlignment="1">
      <alignment horizontal="left" wrapText="1"/>
    </xf>
    <xf numFmtId="2" fontId="1" fillId="0" borderId="1" xfId="0" applyNumberFormat="1" applyFont="1" applyBorder="1"/>
    <xf numFmtId="0" fontId="0" fillId="4" borderId="1" xfId="0" applyFill="1" applyBorder="1"/>
    <xf numFmtId="4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4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B3" workbookViewId="0">
      <selection activeCell="B9" sqref="B9"/>
    </sheetView>
  </sheetViews>
  <sheetFormatPr defaultRowHeight="15" x14ac:dyDescent="0.25"/>
  <cols>
    <col min="1" max="1" width="4.28515625" customWidth="1"/>
    <col min="2" max="2" width="36.140625" customWidth="1"/>
    <col min="3" max="3" width="9" bestFit="1" customWidth="1"/>
    <col min="4" max="4" width="9.28515625" bestFit="1" customWidth="1"/>
    <col min="5" max="5" width="8.28515625" bestFit="1" customWidth="1"/>
    <col min="6" max="6" width="8" bestFit="1" customWidth="1"/>
    <col min="7" max="7" width="8.28515625" bestFit="1" customWidth="1"/>
    <col min="8" max="8" width="9.85546875" bestFit="1" customWidth="1"/>
    <col min="9" max="9" width="8.28515625" bestFit="1" customWidth="1"/>
    <col min="10" max="10" width="10.28515625" customWidth="1"/>
    <col min="11" max="11" width="9.28515625" bestFit="1" customWidth="1"/>
    <col min="12" max="12" width="8.28515625" bestFit="1" customWidth="1"/>
    <col min="13" max="13" width="8.42578125" bestFit="1" customWidth="1"/>
    <col min="14" max="14" width="8.28515625" bestFit="1" customWidth="1"/>
    <col min="15" max="15" width="10" bestFit="1" customWidth="1"/>
    <col min="16" max="16" width="8.28515625" bestFit="1" customWidth="1"/>
    <col min="17" max="18" width="9" bestFit="1" customWidth="1"/>
    <col min="19" max="19" width="10" bestFit="1" customWidth="1"/>
  </cols>
  <sheetData>
    <row r="1" spans="1:19" ht="36" customHeight="1" x14ac:dyDescent="0.25">
      <c r="B1" s="1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30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x14ac:dyDescent="0.25">
      <c r="A3" s="26">
        <v>1</v>
      </c>
      <c r="B3" s="5" t="s">
        <v>20</v>
      </c>
      <c r="C3" s="6">
        <v>2410.0208299999999</v>
      </c>
      <c r="D3" s="6">
        <v>5396.0470299999997</v>
      </c>
      <c r="E3" s="6">
        <v>2806.8823299999999</v>
      </c>
      <c r="F3" s="6">
        <v>2475.0747200000001</v>
      </c>
      <c r="G3" s="6">
        <v>5478.95</v>
      </c>
      <c r="H3" s="6">
        <v>3089.6759000000002</v>
      </c>
      <c r="I3" s="6">
        <v>1817.3624199999999</v>
      </c>
      <c r="J3" s="6">
        <v>2524.7023300000001</v>
      </c>
      <c r="K3" s="6">
        <v>3140.1535100000001</v>
      </c>
      <c r="L3" s="6">
        <v>6038.0630300000003</v>
      </c>
      <c r="M3" s="6">
        <v>4644.5429100000001</v>
      </c>
      <c r="N3" s="6">
        <v>3853.9695099999999</v>
      </c>
      <c r="O3" s="6">
        <v>5467.0034699999997</v>
      </c>
      <c r="P3" s="6">
        <v>2339.5877</v>
      </c>
      <c r="Q3" s="6">
        <v>3644.2524199999998</v>
      </c>
      <c r="R3" s="6">
        <v>10891.091420000001</v>
      </c>
      <c r="S3" s="6">
        <v>109474.83218</v>
      </c>
    </row>
    <row r="4" spans="1:19" x14ac:dyDescent="0.25">
      <c r="A4" s="26">
        <v>2</v>
      </c>
      <c r="B4" s="5" t="s">
        <v>21</v>
      </c>
      <c r="C4" s="6">
        <v>2431.8784599999999</v>
      </c>
      <c r="D4" s="6">
        <v>5388.7274399999997</v>
      </c>
      <c r="E4" s="6">
        <v>2790.75677</v>
      </c>
      <c r="F4" s="7">
        <v>2449.3109199999999</v>
      </c>
      <c r="G4" s="6">
        <v>5510.7445500000003</v>
      </c>
      <c r="H4" s="6">
        <v>3219.6644200000001</v>
      </c>
      <c r="I4" s="6">
        <v>1823.8307</v>
      </c>
      <c r="J4" s="6">
        <v>2542.31086</v>
      </c>
      <c r="K4" s="7">
        <v>3139.2789600000001</v>
      </c>
      <c r="L4" s="6">
        <v>6018.4145099999996</v>
      </c>
      <c r="M4" s="6">
        <v>4623.1717799999997</v>
      </c>
      <c r="N4" s="6">
        <v>3823.4984800000002</v>
      </c>
      <c r="O4" s="6">
        <v>5761.2976799999997</v>
      </c>
      <c r="P4" s="6">
        <v>2316.0854199999999</v>
      </c>
      <c r="Q4" s="6">
        <v>3697.6040699999999</v>
      </c>
      <c r="R4" s="6">
        <v>11899.999110000001</v>
      </c>
      <c r="S4" s="6">
        <v>110779.07758</v>
      </c>
    </row>
    <row r="5" spans="1:19" x14ac:dyDescent="0.25">
      <c r="A5" s="26">
        <v>3</v>
      </c>
      <c r="B5" s="5" t="s">
        <v>22</v>
      </c>
      <c r="C5" s="6">
        <v>2717.9693000000002</v>
      </c>
      <c r="D5" s="6">
        <v>4958.9552000000003</v>
      </c>
      <c r="E5" s="6">
        <v>2812.84645</v>
      </c>
      <c r="F5" s="7">
        <v>2281.4326500000002</v>
      </c>
      <c r="G5" s="6">
        <v>5576.2299499999999</v>
      </c>
      <c r="H5" s="6">
        <v>3146.43289</v>
      </c>
      <c r="I5" s="6">
        <v>1807.24459</v>
      </c>
      <c r="J5" s="6">
        <v>2357.8833500000001</v>
      </c>
      <c r="K5" s="7">
        <v>3192.8919599999999</v>
      </c>
      <c r="L5" s="6">
        <v>5567.3385500000004</v>
      </c>
      <c r="M5" s="6">
        <v>4867.8541999999998</v>
      </c>
      <c r="N5" s="6">
        <v>3951.55089</v>
      </c>
      <c r="O5" s="6">
        <v>5131.0003500000003</v>
      </c>
      <c r="P5" s="6">
        <v>2398.2154500000001</v>
      </c>
      <c r="Q5" s="6">
        <v>3533.9917700000001</v>
      </c>
      <c r="R5" s="6">
        <v>11768.12414</v>
      </c>
      <c r="S5" s="6">
        <v>122978.50547</v>
      </c>
    </row>
    <row r="6" spans="1:19" x14ac:dyDescent="0.25">
      <c r="A6" s="26">
        <v>4</v>
      </c>
      <c r="B6" s="5" t="s">
        <v>23</v>
      </c>
      <c r="C6" s="6">
        <v>2746.41167</v>
      </c>
      <c r="D6" s="6">
        <v>5525.6043099999997</v>
      </c>
      <c r="E6" s="6">
        <v>3079.2384499999998</v>
      </c>
      <c r="F6" s="7">
        <v>2850.3755900000001</v>
      </c>
      <c r="G6" s="6">
        <v>5720.9936200000002</v>
      </c>
      <c r="H6" s="6">
        <v>3286.6371100000001</v>
      </c>
      <c r="I6" s="6">
        <v>1928.36232</v>
      </c>
      <c r="J6" s="6">
        <v>2579.5705699999999</v>
      </c>
      <c r="K6" s="7">
        <v>3270.1689500000002</v>
      </c>
      <c r="L6" s="6">
        <v>6221.5103900000004</v>
      </c>
      <c r="M6" s="6">
        <v>4986.7863399999997</v>
      </c>
      <c r="N6" s="6">
        <v>4132.1270999999997</v>
      </c>
      <c r="O6" s="6">
        <v>5304.6615099999999</v>
      </c>
      <c r="P6" s="6">
        <v>2410.69065</v>
      </c>
      <c r="Q6" s="6">
        <v>3744.4682200000002</v>
      </c>
      <c r="R6" s="6">
        <v>13097.444939999999</v>
      </c>
      <c r="S6" s="6">
        <v>128018.63187</v>
      </c>
    </row>
    <row r="7" spans="1:19" ht="30" x14ac:dyDescent="0.25">
      <c r="A7" s="26">
        <v>5</v>
      </c>
      <c r="B7" s="5" t="s">
        <v>24</v>
      </c>
      <c r="C7" s="6">
        <v>2733.7540100000001</v>
      </c>
      <c r="D7" s="6">
        <v>4763.4522299999999</v>
      </c>
      <c r="E7" s="6">
        <v>3009.29666</v>
      </c>
      <c r="F7" s="6">
        <v>2752.5484499999998</v>
      </c>
      <c r="G7" s="6">
        <v>4763.0865299999996</v>
      </c>
      <c r="H7" s="6">
        <v>2820.6784200000002</v>
      </c>
      <c r="I7" s="6">
        <v>2526.7132700000002</v>
      </c>
      <c r="J7" s="6">
        <v>2270.3793900000001</v>
      </c>
      <c r="K7" s="6">
        <v>3099.9324999999999</v>
      </c>
      <c r="L7" s="6">
        <v>5353.9694399999998</v>
      </c>
      <c r="M7" s="6">
        <v>3997.3144699999998</v>
      </c>
      <c r="N7" s="6">
        <v>3660.0662600000001</v>
      </c>
      <c r="O7" s="6">
        <v>5099.2297699999999</v>
      </c>
      <c r="P7" s="6">
        <v>3090.0391100000002</v>
      </c>
      <c r="Q7" s="6">
        <v>2962.5281100000002</v>
      </c>
      <c r="R7" s="6">
        <v>10764.65114</v>
      </c>
      <c r="S7" s="6">
        <v>164330.97247000001</v>
      </c>
    </row>
    <row r="8" spans="1:19" x14ac:dyDescent="0.25">
      <c r="A8" s="26">
        <v>6</v>
      </c>
      <c r="B8" s="5" t="s">
        <v>25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2E-3</v>
      </c>
      <c r="O8" s="6">
        <v>0</v>
      </c>
      <c r="P8" s="6">
        <v>0</v>
      </c>
      <c r="Q8" s="6">
        <v>0</v>
      </c>
      <c r="R8" s="6">
        <v>0</v>
      </c>
      <c r="S8" s="6">
        <v>-10.97236</v>
      </c>
    </row>
    <row r="9" spans="1:19" s="10" customFormat="1" x14ac:dyDescent="0.25">
      <c r="A9" s="26">
        <v>7</v>
      </c>
      <c r="B9" s="9" t="s">
        <v>26</v>
      </c>
      <c r="C9" s="25">
        <v>250</v>
      </c>
      <c r="D9" s="25">
        <v>841</v>
      </c>
      <c r="E9" s="25">
        <v>328</v>
      </c>
      <c r="F9" s="25">
        <v>426</v>
      </c>
      <c r="G9" s="25">
        <v>656</v>
      </c>
      <c r="H9" s="25">
        <v>384</v>
      </c>
      <c r="I9" s="25">
        <v>388</v>
      </c>
      <c r="J9" s="25">
        <v>485</v>
      </c>
      <c r="K9" s="25">
        <v>103</v>
      </c>
      <c r="L9" s="25">
        <v>1004</v>
      </c>
      <c r="M9" s="25">
        <v>912</v>
      </c>
      <c r="N9" s="25">
        <v>450</v>
      </c>
      <c r="O9" s="25">
        <v>162</v>
      </c>
      <c r="P9" s="25">
        <v>32</v>
      </c>
      <c r="Q9" s="25">
        <v>566</v>
      </c>
      <c r="R9" s="25">
        <v>548</v>
      </c>
      <c r="S9" s="25">
        <v>4117</v>
      </c>
    </row>
    <row r="10" spans="1:19" s="10" customFormat="1" x14ac:dyDescent="0.25">
      <c r="A10" s="26">
        <v>8</v>
      </c>
      <c r="B10" s="9" t="s">
        <v>27</v>
      </c>
      <c r="C10" s="25">
        <v>250</v>
      </c>
      <c r="D10" s="25">
        <v>841</v>
      </c>
      <c r="E10" s="25">
        <v>328</v>
      </c>
      <c r="F10" s="25">
        <v>426</v>
      </c>
      <c r="G10" s="25">
        <v>656</v>
      </c>
      <c r="H10" s="25">
        <v>384</v>
      </c>
      <c r="I10" s="25">
        <v>388</v>
      </c>
      <c r="J10" s="25">
        <v>485</v>
      </c>
      <c r="K10" s="25">
        <v>103</v>
      </c>
      <c r="L10" s="25">
        <v>1004</v>
      </c>
      <c r="M10" s="25">
        <v>912</v>
      </c>
      <c r="N10" s="25">
        <v>450</v>
      </c>
      <c r="O10" s="25">
        <v>162</v>
      </c>
      <c r="P10" s="25">
        <v>32</v>
      </c>
      <c r="Q10" s="25">
        <v>566</v>
      </c>
      <c r="R10" s="25">
        <v>548</v>
      </c>
      <c r="S10" s="25">
        <v>4117</v>
      </c>
    </row>
    <row r="11" spans="1:19" x14ac:dyDescent="0.25">
      <c r="A11" s="26">
        <v>9</v>
      </c>
      <c r="B11" s="5" t="s">
        <v>28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</row>
    <row r="12" spans="1:19" x14ac:dyDescent="0.25">
      <c r="A12" s="26">
        <v>10</v>
      </c>
      <c r="B12" s="5" t="s">
        <v>29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</row>
    <row r="13" spans="1:19" x14ac:dyDescent="0.25">
      <c r="A13" s="26">
        <v>11</v>
      </c>
      <c r="B13" s="5" t="s">
        <v>30</v>
      </c>
      <c r="C13" s="6">
        <f>C6</f>
        <v>2746.41167</v>
      </c>
      <c r="D13" s="6">
        <f t="shared" ref="D13:S13" si="0">D6</f>
        <v>5525.6043099999997</v>
      </c>
      <c r="E13" s="6">
        <f t="shared" si="0"/>
        <v>3079.2384499999998</v>
      </c>
      <c r="F13" s="6">
        <f t="shared" si="0"/>
        <v>2850.3755900000001</v>
      </c>
      <c r="G13" s="6">
        <f t="shared" si="0"/>
        <v>5720.9936200000002</v>
      </c>
      <c r="H13" s="6">
        <f t="shared" si="0"/>
        <v>3286.6371100000001</v>
      </c>
      <c r="I13" s="6">
        <f t="shared" si="0"/>
        <v>1928.36232</v>
      </c>
      <c r="J13" s="6">
        <f t="shared" si="0"/>
        <v>2579.5705699999999</v>
      </c>
      <c r="K13" s="6">
        <f t="shared" si="0"/>
        <v>3270.1689500000002</v>
      </c>
      <c r="L13" s="6">
        <f t="shared" si="0"/>
        <v>6221.5103900000004</v>
      </c>
      <c r="M13" s="6">
        <f t="shared" si="0"/>
        <v>4986.7863399999997</v>
      </c>
      <c r="N13" s="6">
        <f t="shared" si="0"/>
        <v>4132.1270999999997</v>
      </c>
      <c r="O13" s="6">
        <f t="shared" si="0"/>
        <v>5304.6615099999999</v>
      </c>
      <c r="P13" s="6">
        <f t="shared" si="0"/>
        <v>2410.69065</v>
      </c>
      <c r="Q13" s="6">
        <f t="shared" si="0"/>
        <v>3744.4682200000002</v>
      </c>
      <c r="R13" s="6">
        <f t="shared" si="0"/>
        <v>13097.444939999999</v>
      </c>
      <c r="S13" s="6">
        <f t="shared" si="0"/>
        <v>128018.63187</v>
      </c>
    </row>
    <row r="14" spans="1:19" x14ac:dyDescent="0.25">
      <c r="A14" s="26">
        <v>12</v>
      </c>
      <c r="B14" s="5" t="s">
        <v>31</v>
      </c>
      <c r="C14" s="6">
        <f>C3</f>
        <v>2410.0208299999999</v>
      </c>
      <c r="D14" s="6">
        <f t="shared" ref="D14:S14" si="1">D3</f>
        <v>5396.0470299999997</v>
      </c>
      <c r="E14" s="6">
        <f t="shared" si="1"/>
        <v>2806.8823299999999</v>
      </c>
      <c r="F14" s="6">
        <f t="shared" si="1"/>
        <v>2475.0747200000001</v>
      </c>
      <c r="G14" s="6">
        <f t="shared" si="1"/>
        <v>5478.95</v>
      </c>
      <c r="H14" s="6">
        <f t="shared" si="1"/>
        <v>3089.6759000000002</v>
      </c>
      <c r="I14" s="6">
        <f t="shared" si="1"/>
        <v>1817.3624199999999</v>
      </c>
      <c r="J14" s="6">
        <f t="shared" si="1"/>
        <v>2524.7023300000001</v>
      </c>
      <c r="K14" s="6">
        <f t="shared" si="1"/>
        <v>3140.1535100000001</v>
      </c>
      <c r="L14" s="6">
        <f t="shared" si="1"/>
        <v>6038.0630300000003</v>
      </c>
      <c r="M14" s="6">
        <f t="shared" si="1"/>
        <v>4644.5429100000001</v>
      </c>
      <c r="N14" s="6">
        <f t="shared" si="1"/>
        <v>3853.9695099999999</v>
      </c>
      <c r="O14" s="6">
        <f t="shared" si="1"/>
        <v>5467.0034699999997</v>
      </c>
      <c r="P14" s="6">
        <f t="shared" si="1"/>
        <v>2339.5877</v>
      </c>
      <c r="Q14" s="6">
        <f t="shared" si="1"/>
        <v>3644.2524199999998</v>
      </c>
      <c r="R14" s="6">
        <f t="shared" si="1"/>
        <v>10891.091420000001</v>
      </c>
      <c r="S14" s="6">
        <f t="shared" si="1"/>
        <v>109474.83218</v>
      </c>
    </row>
    <row r="15" spans="1:19" x14ac:dyDescent="0.25">
      <c r="A15" s="26">
        <v>13</v>
      </c>
      <c r="B15" s="5" t="s">
        <v>32</v>
      </c>
      <c r="C15" s="25">
        <v>2081.6852600000002</v>
      </c>
      <c r="D15" s="25">
        <v>3422.40744</v>
      </c>
      <c r="E15" s="25">
        <v>2352.1957699999998</v>
      </c>
      <c r="F15" s="25">
        <v>2275.8357000000001</v>
      </c>
      <c r="G15" s="25">
        <v>3501.8904400000001</v>
      </c>
      <c r="H15" s="25">
        <v>2339.8529199999998</v>
      </c>
      <c r="I15" s="25">
        <v>1511.9585300000001</v>
      </c>
      <c r="J15" s="25">
        <v>1863.85266</v>
      </c>
      <c r="K15" s="25">
        <v>1823.5558599999999</v>
      </c>
      <c r="L15" s="25">
        <v>5466.0002100000002</v>
      </c>
      <c r="M15" s="25">
        <v>3222.3718100000001</v>
      </c>
      <c r="N15" s="25">
        <v>3296.0176200000001</v>
      </c>
      <c r="O15" s="25">
        <v>4034.11996</v>
      </c>
      <c r="P15" s="25">
        <v>1821.89636</v>
      </c>
      <c r="Q15" s="25">
        <v>2773.1924199999999</v>
      </c>
      <c r="R15" s="25">
        <v>8169.2794999999996</v>
      </c>
      <c r="S15" s="25">
        <v>52511.8724</v>
      </c>
    </row>
    <row r="16" spans="1:19" x14ac:dyDescent="0.25">
      <c r="A16" s="26">
        <v>14</v>
      </c>
      <c r="B16" s="5" t="s">
        <v>33</v>
      </c>
      <c r="C16" s="25">
        <v>405.74236999999999</v>
      </c>
      <c r="D16" s="25">
        <v>1013.44639</v>
      </c>
      <c r="E16" s="25">
        <v>616.13336000000004</v>
      </c>
      <c r="F16" s="25">
        <v>346.83501999999999</v>
      </c>
      <c r="G16" s="25">
        <v>1122.4973600000001</v>
      </c>
      <c r="H16" s="25">
        <v>554.89148</v>
      </c>
      <c r="I16" s="25">
        <v>162.90269000000001</v>
      </c>
      <c r="J16" s="25">
        <v>458.18146999999999</v>
      </c>
      <c r="K16" s="25">
        <v>274.01454999999999</v>
      </c>
      <c r="L16" s="25">
        <v>1182.1516200000001</v>
      </c>
      <c r="M16" s="25">
        <v>923.08353</v>
      </c>
      <c r="N16" s="25">
        <v>1039.5286900000001</v>
      </c>
      <c r="O16" s="25">
        <v>1217.8357900000001</v>
      </c>
      <c r="P16" s="25">
        <v>226.70813999999999</v>
      </c>
      <c r="Q16" s="25">
        <v>809.12099999999998</v>
      </c>
      <c r="R16" s="25">
        <v>7781.9449500000001</v>
      </c>
      <c r="S16" s="25">
        <v>61423.638079999997</v>
      </c>
    </row>
    <row r="17" spans="1:19" x14ac:dyDescent="0.25">
      <c r="A17" s="26">
        <v>15</v>
      </c>
      <c r="B17" s="5" t="s">
        <v>34</v>
      </c>
      <c r="C17" s="25">
        <v>476.51760999999999</v>
      </c>
      <c r="D17" s="25">
        <v>1020.18661</v>
      </c>
      <c r="E17" s="25">
        <v>582.66426000000001</v>
      </c>
      <c r="F17" s="25">
        <v>445.11288000000002</v>
      </c>
      <c r="G17" s="25">
        <v>1275.8181300000001</v>
      </c>
      <c r="H17" s="25">
        <v>689.43591000000004</v>
      </c>
      <c r="I17" s="25">
        <v>205.50487000000001</v>
      </c>
      <c r="J17" s="25">
        <v>487.48298999999997</v>
      </c>
      <c r="K17" s="25">
        <v>282.00510000000003</v>
      </c>
      <c r="L17" s="25">
        <v>1504.77756</v>
      </c>
      <c r="M17" s="25">
        <v>1168.9759899999999</v>
      </c>
      <c r="N17" s="25">
        <v>961.35616000000005</v>
      </c>
      <c r="O17" s="25">
        <v>1076.44895</v>
      </c>
      <c r="P17" s="25">
        <v>216.36170999999999</v>
      </c>
      <c r="Q17" s="25">
        <v>1056.88771</v>
      </c>
      <c r="R17" s="25">
        <v>7633.5559899999998</v>
      </c>
      <c r="S17" s="25">
        <v>56323.81624</v>
      </c>
    </row>
    <row r="18" spans="1:19" x14ac:dyDescent="0.25">
      <c r="A18" s="30" t="s">
        <v>35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39" x14ac:dyDescent="0.25">
      <c r="A19" s="11">
        <v>1</v>
      </c>
      <c r="B19" s="12" t="s">
        <v>36</v>
      </c>
      <c r="C19" s="13">
        <f>C4/C15</f>
        <v>1.1682258152704601</v>
      </c>
      <c r="D19" s="13">
        <f t="shared" ref="D19:S19" si="2">D4/D15</f>
        <v>1.5745429305167709</v>
      </c>
      <c r="E19" s="13">
        <f t="shared" si="2"/>
        <v>1.1864474911456881</v>
      </c>
      <c r="F19" s="13">
        <f t="shared" si="2"/>
        <v>1.0762248434717847</v>
      </c>
      <c r="G19" s="13">
        <f t="shared" si="2"/>
        <v>1.5736484748506296</v>
      </c>
      <c r="H19" s="13">
        <f t="shared" si="2"/>
        <v>1.3760114546003175</v>
      </c>
      <c r="I19" s="13">
        <f t="shared" si="2"/>
        <v>1.2062703201257774</v>
      </c>
      <c r="J19" s="13">
        <f t="shared" si="2"/>
        <v>1.3640084941048936</v>
      </c>
      <c r="K19" s="13">
        <f t="shared" si="2"/>
        <v>1.7215151062057403</v>
      </c>
      <c r="L19" s="13">
        <f t="shared" si="2"/>
        <v>1.1010637173027111</v>
      </c>
      <c r="M19" s="13">
        <f t="shared" si="2"/>
        <v>1.4347108442461205</v>
      </c>
      <c r="N19" s="13">
        <f t="shared" si="2"/>
        <v>1.1600358131580619</v>
      </c>
      <c r="O19" s="13">
        <f t="shared" si="2"/>
        <v>1.4281423797818842</v>
      </c>
      <c r="P19" s="13">
        <f t="shared" si="2"/>
        <v>1.2712498201599129</v>
      </c>
      <c r="Q19" s="13">
        <f t="shared" si="2"/>
        <v>1.3333384453719226</v>
      </c>
      <c r="R19" s="13">
        <f t="shared" si="2"/>
        <v>1.4566767008032961</v>
      </c>
      <c r="S19" s="13">
        <f t="shared" si="2"/>
        <v>2.1096006011013997</v>
      </c>
    </row>
    <row r="20" spans="1:19" s="17" customFormat="1" x14ac:dyDescent="0.25">
      <c r="A20" s="14"/>
      <c r="B20" s="15" t="s">
        <v>37</v>
      </c>
      <c r="C20" s="16">
        <v>4</v>
      </c>
      <c r="D20" s="16">
        <v>13</v>
      </c>
      <c r="E20" s="16">
        <v>5</v>
      </c>
      <c r="F20" s="16">
        <v>1</v>
      </c>
      <c r="G20" s="16">
        <v>13</v>
      </c>
      <c r="H20" s="16">
        <v>10</v>
      </c>
      <c r="I20" s="16">
        <v>6</v>
      </c>
      <c r="J20" s="16">
        <v>9</v>
      </c>
      <c r="K20" s="16">
        <v>14</v>
      </c>
      <c r="L20" s="16">
        <v>2</v>
      </c>
      <c r="M20" s="16">
        <v>11</v>
      </c>
      <c r="N20" s="16">
        <v>3</v>
      </c>
      <c r="O20" s="16">
        <v>11</v>
      </c>
      <c r="P20" s="16">
        <v>7</v>
      </c>
      <c r="Q20" s="16">
        <v>8</v>
      </c>
      <c r="R20" s="16">
        <v>12</v>
      </c>
      <c r="S20" s="16">
        <v>15</v>
      </c>
    </row>
    <row r="21" spans="1:19" ht="39" x14ac:dyDescent="0.25">
      <c r="A21" s="11">
        <v>2</v>
      </c>
      <c r="B21" s="12" t="s">
        <v>38</v>
      </c>
      <c r="C21" s="13">
        <f>C3/C15</f>
        <v>1.1577258466056486</v>
      </c>
      <c r="D21" s="13">
        <f t="shared" ref="D21:S21" si="3">D3/D15</f>
        <v>1.5766816559982699</v>
      </c>
      <c r="E21" s="13">
        <f t="shared" si="3"/>
        <v>1.1933030259636936</v>
      </c>
      <c r="F21" s="13">
        <f t="shared" si="3"/>
        <v>1.0875454322120002</v>
      </c>
      <c r="G21" s="13">
        <f t="shared" si="3"/>
        <v>1.5645692216458946</v>
      </c>
      <c r="H21" s="13">
        <f t="shared" si="3"/>
        <v>1.3204573131887283</v>
      </c>
      <c r="I21" s="13">
        <f t="shared" si="3"/>
        <v>1.2019922398268421</v>
      </c>
      <c r="J21" s="13">
        <f t="shared" si="3"/>
        <v>1.3545611110697988</v>
      </c>
      <c r="K21" s="13">
        <f t="shared" si="3"/>
        <v>1.7219946911853856</v>
      </c>
      <c r="L21" s="13">
        <f t="shared" si="3"/>
        <v>1.1046583970036108</v>
      </c>
      <c r="M21" s="13">
        <f t="shared" si="3"/>
        <v>1.4413429560135085</v>
      </c>
      <c r="N21" s="13">
        <f t="shared" si="3"/>
        <v>1.1692806150714692</v>
      </c>
      <c r="O21" s="13">
        <f t="shared" si="3"/>
        <v>1.355191100960716</v>
      </c>
      <c r="P21" s="13">
        <f t="shared" si="3"/>
        <v>1.2841497196909708</v>
      </c>
      <c r="Q21" s="13">
        <f t="shared" si="3"/>
        <v>1.3141000940713663</v>
      </c>
      <c r="R21" s="13">
        <f t="shared" si="3"/>
        <v>1.3331764961646864</v>
      </c>
      <c r="S21" s="13">
        <f t="shared" si="3"/>
        <v>2.0847634482749848</v>
      </c>
    </row>
    <row r="22" spans="1:19" s="17" customFormat="1" x14ac:dyDescent="0.25">
      <c r="A22" s="14"/>
      <c r="B22" s="15" t="s">
        <v>37</v>
      </c>
      <c r="C22" s="16">
        <v>3</v>
      </c>
      <c r="D22" s="16">
        <v>15</v>
      </c>
      <c r="E22" s="16">
        <v>5</v>
      </c>
      <c r="F22" s="16">
        <v>1</v>
      </c>
      <c r="G22" s="16">
        <v>14</v>
      </c>
      <c r="H22" s="16">
        <v>9</v>
      </c>
      <c r="I22" s="16">
        <v>6</v>
      </c>
      <c r="J22" s="16">
        <v>11</v>
      </c>
      <c r="K22" s="16">
        <v>16</v>
      </c>
      <c r="L22" s="16">
        <v>2</v>
      </c>
      <c r="M22" s="16">
        <v>13</v>
      </c>
      <c r="N22" s="16">
        <v>4</v>
      </c>
      <c r="O22" s="16">
        <v>12</v>
      </c>
      <c r="P22" s="16">
        <v>7</v>
      </c>
      <c r="Q22" s="16">
        <v>8</v>
      </c>
      <c r="R22" s="16">
        <v>10</v>
      </c>
      <c r="S22" s="16">
        <v>17</v>
      </c>
    </row>
    <row r="23" spans="1:19" x14ac:dyDescent="0.25">
      <c r="A23" s="27" t="s">
        <v>39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ht="39" x14ac:dyDescent="0.25">
      <c r="A24" s="8">
        <v>1</v>
      </c>
      <c r="B24" s="12" t="s">
        <v>40</v>
      </c>
      <c r="C24" s="13">
        <f>C3/C4</f>
        <v>0.99101203848814057</v>
      </c>
      <c r="D24" s="13">
        <f t="shared" ref="D24:S24" si="4">D3/D4</f>
        <v>1.0013583151275507</v>
      </c>
      <c r="E24" s="13">
        <f t="shared" si="4"/>
        <v>1.005778203307915</v>
      </c>
      <c r="F24" s="13">
        <f t="shared" si="4"/>
        <v>1.0105187952209842</v>
      </c>
      <c r="G24" s="13">
        <f t="shared" si="4"/>
        <v>0.99423044386987591</v>
      </c>
      <c r="H24" s="13">
        <f t="shared" si="4"/>
        <v>0.95962668680855878</v>
      </c>
      <c r="I24" s="13">
        <f t="shared" si="4"/>
        <v>0.99645346467739571</v>
      </c>
      <c r="J24" s="13">
        <f t="shared" si="4"/>
        <v>0.99307380923511457</v>
      </c>
      <c r="K24" s="13">
        <f t="shared" si="4"/>
        <v>1.0002785830794725</v>
      </c>
      <c r="L24" s="13">
        <f t="shared" si="4"/>
        <v>1.0032647335884481</v>
      </c>
      <c r="M24" s="13">
        <f t="shared" si="4"/>
        <v>1.0046226121409663</v>
      </c>
      <c r="N24" s="13">
        <f t="shared" si="4"/>
        <v>1.0079694107789994</v>
      </c>
      <c r="O24" s="13">
        <f t="shared" si="4"/>
        <v>0.94891876338526571</v>
      </c>
      <c r="P24" s="13">
        <f t="shared" si="4"/>
        <v>1.0101474150292782</v>
      </c>
      <c r="Q24" s="13">
        <f t="shared" si="4"/>
        <v>0.98557129184466741</v>
      </c>
      <c r="R24" s="13">
        <f t="shared" si="4"/>
        <v>0.91521783483561958</v>
      </c>
      <c r="S24" s="13">
        <f t="shared" si="4"/>
        <v>0.98822660895458236</v>
      </c>
    </row>
    <row r="25" spans="1:19" s="17" customFormat="1" x14ac:dyDescent="0.25">
      <c r="A25" s="14"/>
      <c r="B25" s="15" t="s">
        <v>37</v>
      </c>
      <c r="C25" s="16">
        <v>3</v>
      </c>
      <c r="D25" s="16">
        <v>2</v>
      </c>
      <c r="E25" s="16">
        <v>1</v>
      </c>
      <c r="F25" s="16">
        <v>1</v>
      </c>
      <c r="G25" s="16">
        <v>3</v>
      </c>
      <c r="H25" s="16">
        <v>4</v>
      </c>
      <c r="I25" s="16">
        <v>2</v>
      </c>
      <c r="J25" s="16">
        <v>3</v>
      </c>
      <c r="K25" s="16">
        <v>2</v>
      </c>
      <c r="L25" s="16">
        <v>2</v>
      </c>
      <c r="M25" s="16">
        <v>2</v>
      </c>
      <c r="N25" s="16">
        <v>1</v>
      </c>
      <c r="O25" s="16">
        <v>5</v>
      </c>
      <c r="P25" s="16">
        <v>1</v>
      </c>
      <c r="Q25" s="16">
        <v>3</v>
      </c>
      <c r="R25" s="16">
        <v>6</v>
      </c>
      <c r="S25" s="16">
        <v>3</v>
      </c>
    </row>
    <row r="26" spans="1:19" ht="26.25" x14ac:dyDescent="0.25">
      <c r="A26" s="8">
        <v>2</v>
      </c>
      <c r="B26" s="12" t="s">
        <v>41</v>
      </c>
      <c r="C26" s="13">
        <f>C5/C6</f>
        <v>0.98964380674948127</v>
      </c>
      <c r="D26" s="13">
        <f t="shared" ref="D26:S26" si="5">D5/D6</f>
        <v>0.89745029173107771</v>
      </c>
      <c r="E26" s="13">
        <f t="shared" si="5"/>
        <v>0.91348770018119263</v>
      </c>
      <c r="F26" s="13">
        <f t="shared" si="5"/>
        <v>0.80039720309280371</v>
      </c>
      <c r="G26" s="13">
        <f t="shared" si="5"/>
        <v>0.97469606162574252</v>
      </c>
      <c r="H26" s="13">
        <f t="shared" si="5"/>
        <v>0.95734113158601797</v>
      </c>
      <c r="I26" s="13">
        <f t="shared" si="5"/>
        <v>0.93719140394736611</v>
      </c>
      <c r="J26" s="13">
        <f t="shared" si="5"/>
        <v>0.91406041665299365</v>
      </c>
      <c r="K26" s="13">
        <f t="shared" si="5"/>
        <v>0.9763691138954762</v>
      </c>
      <c r="L26" s="13">
        <f t="shared" si="5"/>
        <v>0.89485321103835691</v>
      </c>
      <c r="M26" s="13">
        <f t="shared" si="5"/>
        <v>0.97615054428018666</v>
      </c>
      <c r="N26" s="13">
        <f t="shared" si="5"/>
        <v>0.95629945409956052</v>
      </c>
      <c r="O26" s="13">
        <f t="shared" si="5"/>
        <v>0.96726253698325049</v>
      </c>
      <c r="P26" s="13">
        <f t="shared" si="5"/>
        <v>0.99482505148472711</v>
      </c>
      <c r="Q26" s="13">
        <f t="shared" si="5"/>
        <v>0.94379002901512132</v>
      </c>
      <c r="R26" s="13">
        <f t="shared" si="5"/>
        <v>0.89850533397241372</v>
      </c>
      <c r="S26" s="13">
        <f t="shared" si="5"/>
        <v>0.96062974329300654</v>
      </c>
    </row>
    <row r="27" spans="1:19" s="17" customFormat="1" x14ac:dyDescent="0.25">
      <c r="A27" s="14"/>
      <c r="B27" s="15" t="s">
        <v>37</v>
      </c>
      <c r="C27" s="16">
        <v>1</v>
      </c>
      <c r="D27" s="16">
        <v>8</v>
      </c>
      <c r="E27" s="16">
        <v>6</v>
      </c>
      <c r="F27" s="16">
        <v>10</v>
      </c>
      <c r="G27" s="16">
        <v>3</v>
      </c>
      <c r="H27" s="16">
        <v>4</v>
      </c>
      <c r="I27" s="16">
        <v>5</v>
      </c>
      <c r="J27" s="16">
        <v>6</v>
      </c>
      <c r="K27" s="16">
        <v>2</v>
      </c>
      <c r="L27" s="16">
        <v>9</v>
      </c>
      <c r="M27" s="16">
        <v>2</v>
      </c>
      <c r="N27" s="16">
        <v>4</v>
      </c>
      <c r="O27" s="16">
        <v>3</v>
      </c>
      <c r="P27" s="16">
        <v>1</v>
      </c>
      <c r="Q27" s="16">
        <v>5</v>
      </c>
      <c r="R27" s="16">
        <v>8</v>
      </c>
      <c r="S27" s="16">
        <v>4</v>
      </c>
    </row>
    <row r="28" spans="1:19" ht="39" x14ac:dyDescent="0.25">
      <c r="A28" s="8">
        <v>3</v>
      </c>
      <c r="B28" s="12" t="s">
        <v>42</v>
      </c>
      <c r="C28" s="13">
        <f>C3/C7</f>
        <v>0.88157925738168363</v>
      </c>
      <c r="D28" s="13">
        <f t="shared" ref="D28:S28" si="6">D3/D7</f>
        <v>1.1328017516405324</v>
      </c>
      <c r="E28" s="13">
        <f t="shared" si="6"/>
        <v>0.93273699708954583</v>
      </c>
      <c r="F28" s="13">
        <f t="shared" si="6"/>
        <v>0.89919387976622178</v>
      </c>
      <c r="G28" s="13">
        <f t="shared" si="6"/>
        <v>1.150294030035184</v>
      </c>
      <c r="H28" s="13">
        <f t="shared" si="6"/>
        <v>1.0953662346237967</v>
      </c>
      <c r="I28" s="13">
        <f t="shared" si="6"/>
        <v>0.71925945914709977</v>
      </c>
      <c r="J28" s="13">
        <f t="shared" si="6"/>
        <v>1.1120178156656011</v>
      </c>
      <c r="K28" s="13">
        <f t="shared" si="6"/>
        <v>1.0129748018706859</v>
      </c>
      <c r="L28" s="13">
        <f t="shared" si="6"/>
        <v>1.1277731592730198</v>
      </c>
      <c r="M28" s="13">
        <f t="shared" si="6"/>
        <v>1.1619158174463067</v>
      </c>
      <c r="N28" s="13">
        <f t="shared" si="6"/>
        <v>1.0529780709489123</v>
      </c>
      <c r="O28" s="13">
        <f t="shared" si="6"/>
        <v>1.0721233826653001</v>
      </c>
      <c r="P28" s="13">
        <f t="shared" si="6"/>
        <v>0.75713853990670033</v>
      </c>
      <c r="Q28" s="13">
        <f t="shared" si="6"/>
        <v>1.2301157270706875</v>
      </c>
      <c r="R28" s="13">
        <f t="shared" si="6"/>
        <v>1.0117458780926178</v>
      </c>
      <c r="S28" s="13">
        <f t="shared" si="6"/>
        <v>0.66618501999058966</v>
      </c>
    </row>
    <row r="29" spans="1:19" s="17" customFormat="1" x14ac:dyDescent="0.25">
      <c r="A29" s="14"/>
      <c r="B29" s="15" t="s">
        <v>37</v>
      </c>
      <c r="C29" s="16">
        <v>12</v>
      </c>
      <c r="D29" s="16">
        <v>4</v>
      </c>
      <c r="E29" s="16">
        <v>10</v>
      </c>
      <c r="F29" s="16">
        <v>11</v>
      </c>
      <c r="G29" s="16">
        <v>3</v>
      </c>
      <c r="H29" s="16">
        <v>6</v>
      </c>
      <c r="I29" s="16">
        <v>14</v>
      </c>
      <c r="J29" s="16">
        <v>5</v>
      </c>
      <c r="K29" s="16">
        <v>9</v>
      </c>
      <c r="L29" s="16">
        <v>4</v>
      </c>
      <c r="M29" s="16">
        <v>2</v>
      </c>
      <c r="N29" s="16">
        <v>8</v>
      </c>
      <c r="O29" s="16">
        <v>7</v>
      </c>
      <c r="P29" s="16">
        <v>13</v>
      </c>
      <c r="Q29" s="16">
        <v>1</v>
      </c>
      <c r="R29" s="16">
        <v>9</v>
      </c>
      <c r="S29" s="16">
        <v>15</v>
      </c>
    </row>
    <row r="30" spans="1:19" ht="39" x14ac:dyDescent="0.25">
      <c r="A30" s="8">
        <v>4</v>
      </c>
      <c r="B30" s="12" t="s">
        <v>43</v>
      </c>
      <c r="C30" s="18">
        <f>C8/C3</f>
        <v>0</v>
      </c>
      <c r="D30" s="18">
        <f t="shared" ref="D30:S30" si="7">D8/D3</f>
        <v>0</v>
      </c>
      <c r="E30" s="18">
        <f t="shared" si="7"/>
        <v>0</v>
      </c>
      <c r="F30" s="18">
        <f t="shared" si="7"/>
        <v>0</v>
      </c>
      <c r="G30" s="18">
        <f t="shared" si="7"/>
        <v>0</v>
      </c>
      <c r="H30" s="18">
        <f t="shared" si="7"/>
        <v>0</v>
      </c>
      <c r="I30" s="18">
        <f t="shared" si="7"/>
        <v>0</v>
      </c>
      <c r="J30" s="18">
        <f t="shared" si="7"/>
        <v>0</v>
      </c>
      <c r="K30" s="18">
        <f t="shared" si="7"/>
        <v>0</v>
      </c>
      <c r="L30" s="18">
        <f t="shared" si="7"/>
        <v>0</v>
      </c>
      <c r="M30" s="18">
        <f t="shared" si="7"/>
        <v>0</v>
      </c>
      <c r="N30" s="18">
        <f t="shared" si="7"/>
        <v>5.1894546513939599E-7</v>
      </c>
      <c r="O30" s="18">
        <f t="shared" si="7"/>
        <v>0</v>
      </c>
      <c r="P30" s="18">
        <f t="shared" si="7"/>
        <v>0</v>
      </c>
      <c r="Q30" s="18">
        <f t="shared" si="7"/>
        <v>0</v>
      </c>
      <c r="R30" s="18">
        <f t="shared" si="7"/>
        <v>0</v>
      </c>
      <c r="S30" s="18">
        <f t="shared" si="7"/>
        <v>-1.00227237452706E-4</v>
      </c>
    </row>
    <row r="31" spans="1:19" s="17" customFormat="1" x14ac:dyDescent="0.25">
      <c r="A31" s="14"/>
      <c r="B31" s="15" t="s">
        <v>37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6">
        <v>1</v>
      </c>
      <c r="S31" s="16">
        <v>1</v>
      </c>
    </row>
    <row r="32" spans="1:19" s="19" customFormat="1" ht="12.75" x14ac:dyDescent="0.2">
      <c r="A32" s="27" t="s">
        <v>44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ht="39" x14ac:dyDescent="0.25">
      <c r="A33" s="8">
        <v>1</v>
      </c>
      <c r="B33" s="12" t="s">
        <v>45</v>
      </c>
      <c r="C33" s="13">
        <f>C9/C3</f>
        <v>0.10373354324908469</v>
      </c>
      <c r="D33" s="13">
        <f t="shared" ref="D33:S33" si="8">D9/D3</f>
        <v>0.15585483138385473</v>
      </c>
      <c r="E33" s="13">
        <f t="shared" si="8"/>
        <v>0.116855628928342</v>
      </c>
      <c r="F33" s="13">
        <f t="shared" si="8"/>
        <v>0.17211601595607587</v>
      </c>
      <c r="G33" s="13">
        <f t="shared" si="8"/>
        <v>0.11973097035015834</v>
      </c>
      <c r="H33" s="13">
        <f t="shared" si="8"/>
        <v>0.12428488049507069</v>
      </c>
      <c r="I33" s="13">
        <f t="shared" si="8"/>
        <v>0.21349621612622541</v>
      </c>
      <c r="J33" s="13">
        <f t="shared" si="8"/>
        <v>0.19210185463725538</v>
      </c>
      <c r="K33" s="13">
        <f t="shared" si="8"/>
        <v>3.2800944180591984E-2</v>
      </c>
      <c r="L33" s="13">
        <f t="shared" si="8"/>
        <v>0.16627848947777546</v>
      </c>
      <c r="M33" s="13">
        <f t="shared" si="8"/>
        <v>0.19635947340187238</v>
      </c>
      <c r="N33" s="13">
        <f t="shared" si="8"/>
        <v>0.1167627296563641</v>
      </c>
      <c r="O33" s="13">
        <f t="shared" si="8"/>
        <v>2.9632320683345023E-2</v>
      </c>
      <c r="P33" s="13">
        <f t="shared" si="8"/>
        <v>1.3677623625735423E-2</v>
      </c>
      <c r="Q33" s="13">
        <f t="shared" si="8"/>
        <v>0.15531306143716578</v>
      </c>
      <c r="R33" s="13">
        <f t="shared" si="8"/>
        <v>5.0316352959233535E-2</v>
      </c>
      <c r="S33" s="13">
        <f t="shared" si="8"/>
        <v>3.7606817183613243E-2</v>
      </c>
    </row>
    <row r="34" spans="1:19" s="17" customFormat="1" x14ac:dyDescent="0.25">
      <c r="A34" s="14"/>
      <c r="B34" s="15" t="s">
        <v>37</v>
      </c>
      <c r="C34" s="16">
        <v>6</v>
      </c>
      <c r="D34" s="16">
        <v>8</v>
      </c>
      <c r="E34" s="16">
        <v>6</v>
      </c>
      <c r="F34" s="16">
        <v>8</v>
      </c>
      <c r="G34" s="16">
        <v>7</v>
      </c>
      <c r="H34" s="16">
        <v>7</v>
      </c>
      <c r="I34" s="16">
        <v>7</v>
      </c>
      <c r="J34" s="16">
        <v>9</v>
      </c>
      <c r="K34" s="16">
        <v>3</v>
      </c>
      <c r="L34" s="16">
        <v>10</v>
      </c>
      <c r="M34" s="16">
        <v>12</v>
      </c>
      <c r="N34" s="16">
        <v>7</v>
      </c>
      <c r="O34" s="16">
        <v>2</v>
      </c>
      <c r="P34" s="16">
        <v>1</v>
      </c>
      <c r="Q34" s="16">
        <v>11</v>
      </c>
      <c r="R34" s="16">
        <v>4</v>
      </c>
      <c r="S34" s="16">
        <v>5</v>
      </c>
    </row>
    <row r="35" spans="1:19" ht="39" x14ac:dyDescent="0.25">
      <c r="A35" s="8">
        <v>2</v>
      </c>
      <c r="B35" s="12" t="s">
        <v>46</v>
      </c>
      <c r="C35" s="13">
        <f>C9/C10</f>
        <v>1</v>
      </c>
      <c r="D35" s="13">
        <f t="shared" ref="D35:S35" si="9">D9/D10</f>
        <v>1</v>
      </c>
      <c r="E35" s="13">
        <f t="shared" si="9"/>
        <v>1</v>
      </c>
      <c r="F35" s="13">
        <f t="shared" si="9"/>
        <v>1</v>
      </c>
      <c r="G35" s="13">
        <f t="shared" si="9"/>
        <v>1</v>
      </c>
      <c r="H35" s="13">
        <f t="shared" si="9"/>
        <v>1</v>
      </c>
      <c r="I35" s="13">
        <f t="shared" si="9"/>
        <v>1</v>
      </c>
      <c r="J35" s="13">
        <f t="shared" si="9"/>
        <v>1</v>
      </c>
      <c r="K35" s="13">
        <f t="shared" si="9"/>
        <v>1</v>
      </c>
      <c r="L35" s="13">
        <f t="shared" si="9"/>
        <v>1</v>
      </c>
      <c r="M35" s="13">
        <f t="shared" si="9"/>
        <v>1</v>
      </c>
      <c r="N35" s="13">
        <f t="shared" si="9"/>
        <v>1</v>
      </c>
      <c r="O35" s="13">
        <f t="shared" si="9"/>
        <v>1</v>
      </c>
      <c r="P35" s="13">
        <f t="shared" si="9"/>
        <v>1</v>
      </c>
      <c r="Q35" s="13">
        <f t="shared" si="9"/>
        <v>1</v>
      </c>
      <c r="R35" s="13">
        <f t="shared" si="9"/>
        <v>1</v>
      </c>
      <c r="S35" s="13">
        <f t="shared" si="9"/>
        <v>1</v>
      </c>
    </row>
    <row r="36" spans="1:19" s="17" customFormat="1" x14ac:dyDescent="0.25">
      <c r="A36" s="14"/>
      <c r="B36" s="15" t="s">
        <v>37</v>
      </c>
      <c r="C36" s="20">
        <v>5</v>
      </c>
      <c r="D36" s="20">
        <v>3</v>
      </c>
      <c r="E36" s="20">
        <v>2</v>
      </c>
      <c r="F36" s="20">
        <v>6</v>
      </c>
      <c r="G36" s="20">
        <v>10</v>
      </c>
      <c r="H36" s="20">
        <v>8</v>
      </c>
      <c r="I36" s="20">
        <v>15</v>
      </c>
      <c r="J36" s="20">
        <v>11</v>
      </c>
      <c r="K36" s="20">
        <v>14</v>
      </c>
      <c r="L36" s="20">
        <v>7</v>
      </c>
      <c r="M36" s="20">
        <v>9</v>
      </c>
      <c r="N36" s="20">
        <v>9</v>
      </c>
      <c r="O36" s="20">
        <v>1</v>
      </c>
      <c r="P36" s="20">
        <v>13</v>
      </c>
      <c r="Q36" s="20">
        <v>4</v>
      </c>
      <c r="R36" s="20">
        <v>8</v>
      </c>
      <c r="S36" s="20">
        <v>12</v>
      </c>
    </row>
    <row r="37" spans="1:19" s="19" customFormat="1" ht="12.75" x14ac:dyDescent="0.2">
      <c r="A37" s="27" t="s">
        <v>47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19" ht="39" x14ac:dyDescent="0.25">
      <c r="A38" s="8">
        <v>1</v>
      </c>
      <c r="B38" s="12" t="s">
        <v>48</v>
      </c>
      <c r="C38" s="1">
        <f>C11/C13</f>
        <v>0</v>
      </c>
      <c r="D38" s="1">
        <f t="shared" ref="D38:S38" si="10">D11/D13</f>
        <v>0</v>
      </c>
      <c r="E38" s="1">
        <f t="shared" si="10"/>
        <v>0</v>
      </c>
      <c r="F38" s="1">
        <f t="shared" si="10"/>
        <v>0</v>
      </c>
      <c r="G38" s="1">
        <f t="shared" si="10"/>
        <v>0</v>
      </c>
      <c r="H38" s="1">
        <f t="shared" si="10"/>
        <v>0</v>
      </c>
      <c r="I38" s="1">
        <f t="shared" si="10"/>
        <v>0</v>
      </c>
      <c r="J38" s="1">
        <f t="shared" si="10"/>
        <v>0</v>
      </c>
      <c r="K38" s="1">
        <f t="shared" si="10"/>
        <v>0</v>
      </c>
      <c r="L38" s="1">
        <f t="shared" si="10"/>
        <v>0</v>
      </c>
      <c r="M38" s="1">
        <f t="shared" si="10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10"/>
        <v>0</v>
      </c>
      <c r="S38" s="1">
        <f t="shared" si="10"/>
        <v>0</v>
      </c>
    </row>
    <row r="39" spans="1:19" s="17" customFormat="1" x14ac:dyDescent="0.25">
      <c r="A39" s="14"/>
      <c r="B39" s="15" t="s">
        <v>37</v>
      </c>
      <c r="C39" s="21">
        <v>1</v>
      </c>
      <c r="D39" s="21">
        <v>1</v>
      </c>
      <c r="E39" s="21">
        <v>1</v>
      </c>
      <c r="F39" s="21">
        <v>1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</row>
    <row r="40" spans="1:19" ht="39" x14ac:dyDescent="0.25">
      <c r="A40" s="8">
        <v>2</v>
      </c>
      <c r="B40" s="12" t="s">
        <v>49</v>
      </c>
      <c r="C40" s="1">
        <f>C12/C13</f>
        <v>0</v>
      </c>
      <c r="D40" s="1">
        <f t="shared" ref="D40:S40" si="11">D12/D13</f>
        <v>0</v>
      </c>
      <c r="E40" s="1">
        <f t="shared" si="11"/>
        <v>0</v>
      </c>
      <c r="F40" s="1">
        <f t="shared" si="11"/>
        <v>0</v>
      </c>
      <c r="G40" s="1">
        <f t="shared" si="11"/>
        <v>0</v>
      </c>
      <c r="H40" s="1">
        <f t="shared" si="11"/>
        <v>0</v>
      </c>
      <c r="I40" s="1">
        <f t="shared" si="11"/>
        <v>0</v>
      </c>
      <c r="J40" s="1">
        <f t="shared" si="11"/>
        <v>0</v>
      </c>
      <c r="K40" s="1">
        <f t="shared" si="11"/>
        <v>0</v>
      </c>
      <c r="L40" s="1">
        <f t="shared" si="11"/>
        <v>0</v>
      </c>
      <c r="M40" s="1">
        <f t="shared" si="11"/>
        <v>0</v>
      </c>
      <c r="N40" s="1">
        <f t="shared" si="11"/>
        <v>0</v>
      </c>
      <c r="O40" s="1">
        <f t="shared" si="11"/>
        <v>0</v>
      </c>
      <c r="P40" s="1">
        <f t="shared" si="11"/>
        <v>0</v>
      </c>
      <c r="Q40" s="1">
        <f t="shared" si="11"/>
        <v>0</v>
      </c>
      <c r="R40" s="1">
        <f t="shared" si="11"/>
        <v>0</v>
      </c>
      <c r="S40" s="1">
        <f t="shared" si="11"/>
        <v>0</v>
      </c>
    </row>
    <row r="41" spans="1:19" s="17" customFormat="1" x14ac:dyDescent="0.25">
      <c r="A41" s="14"/>
      <c r="B41" s="15" t="s">
        <v>37</v>
      </c>
      <c r="C41" s="21">
        <v>1</v>
      </c>
      <c r="D41" s="21">
        <v>1</v>
      </c>
      <c r="E41" s="21">
        <v>1</v>
      </c>
      <c r="F41" s="21">
        <v>1</v>
      </c>
      <c r="G41" s="21">
        <v>1</v>
      </c>
      <c r="H41" s="21">
        <v>1</v>
      </c>
      <c r="I41" s="21">
        <v>1</v>
      </c>
      <c r="J41" s="21">
        <v>1</v>
      </c>
      <c r="K41" s="21">
        <v>1</v>
      </c>
      <c r="L41" s="21">
        <v>1</v>
      </c>
      <c r="M41" s="21">
        <v>1</v>
      </c>
      <c r="N41" s="21">
        <v>1</v>
      </c>
      <c r="O41" s="21">
        <v>1</v>
      </c>
      <c r="P41" s="21">
        <v>1</v>
      </c>
      <c r="Q41" s="21">
        <v>1</v>
      </c>
      <c r="R41" s="21">
        <v>1</v>
      </c>
      <c r="S41" s="21">
        <v>1</v>
      </c>
    </row>
    <row r="42" spans="1:19" s="19" customFormat="1" ht="12.75" x14ac:dyDescent="0.2">
      <c r="A42" s="27" t="s">
        <v>50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s="17" customFormat="1" x14ac:dyDescent="0.25">
      <c r="A43" s="14">
        <v>1</v>
      </c>
      <c r="B43" s="22" t="s">
        <v>51</v>
      </c>
      <c r="C43" s="23">
        <f>C20+C22+C25+C27+C29+C31+C34+C36+C39+C41</f>
        <v>37</v>
      </c>
      <c r="D43" s="23">
        <f t="shared" ref="D43:S43" si="12">D20+D22+D25+D27+D29+D31+D34+D36+D39+D41</f>
        <v>56</v>
      </c>
      <c r="E43" s="23">
        <f t="shared" si="12"/>
        <v>38</v>
      </c>
      <c r="F43" s="23">
        <f t="shared" si="12"/>
        <v>41</v>
      </c>
      <c r="G43" s="23">
        <f t="shared" si="12"/>
        <v>56</v>
      </c>
      <c r="H43" s="23">
        <f t="shared" si="12"/>
        <v>51</v>
      </c>
      <c r="I43" s="23">
        <f t="shared" si="12"/>
        <v>58</v>
      </c>
      <c r="J43" s="23">
        <f t="shared" si="12"/>
        <v>57</v>
      </c>
      <c r="K43" s="23">
        <f t="shared" si="12"/>
        <v>63</v>
      </c>
      <c r="L43" s="23">
        <f t="shared" si="12"/>
        <v>39</v>
      </c>
      <c r="M43" s="23">
        <f t="shared" si="12"/>
        <v>54</v>
      </c>
      <c r="N43" s="23">
        <f t="shared" si="12"/>
        <v>39</v>
      </c>
      <c r="O43" s="23">
        <f t="shared" si="12"/>
        <v>44</v>
      </c>
      <c r="P43" s="23">
        <f t="shared" si="12"/>
        <v>46</v>
      </c>
      <c r="Q43" s="23">
        <f t="shared" si="12"/>
        <v>43</v>
      </c>
      <c r="R43" s="23">
        <f t="shared" si="12"/>
        <v>60</v>
      </c>
      <c r="S43" s="23">
        <f t="shared" si="12"/>
        <v>74</v>
      </c>
    </row>
    <row r="44" spans="1:19" x14ac:dyDescent="0.25">
      <c r="A44" s="24"/>
      <c r="B44" s="32" t="s">
        <v>52</v>
      </c>
      <c r="C44" s="32">
        <v>1</v>
      </c>
      <c r="D44" s="32">
        <v>10</v>
      </c>
      <c r="E44" s="32">
        <v>2</v>
      </c>
      <c r="F44" s="32">
        <v>4</v>
      </c>
      <c r="G44" s="32">
        <v>10</v>
      </c>
      <c r="H44" s="32">
        <v>8</v>
      </c>
      <c r="I44" s="32">
        <v>12</v>
      </c>
      <c r="J44" s="32">
        <v>11</v>
      </c>
      <c r="K44" s="32">
        <v>13</v>
      </c>
      <c r="L44" s="32">
        <v>3</v>
      </c>
      <c r="M44" s="32">
        <v>9</v>
      </c>
      <c r="N44" s="32">
        <v>3</v>
      </c>
      <c r="O44" s="32">
        <v>6</v>
      </c>
      <c r="P44" s="32">
        <v>5</v>
      </c>
      <c r="Q44" s="32">
        <v>5</v>
      </c>
      <c r="R44" s="32">
        <v>14</v>
      </c>
      <c r="S44" s="32">
        <v>15</v>
      </c>
    </row>
  </sheetData>
  <mergeCells count="6">
    <mergeCell ref="A42:S42"/>
    <mergeCell ref="C1:S1"/>
    <mergeCell ref="A18:S18"/>
    <mergeCell ref="A23:S23"/>
    <mergeCell ref="A32:S32"/>
    <mergeCell ref="A37:S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Q2" sqref="B2:Q2"/>
    </sheetView>
  </sheetViews>
  <sheetFormatPr defaultRowHeight="15" x14ac:dyDescent="0.25"/>
  <sheetData>
    <row r="1" spans="1:17" x14ac:dyDescent="0.25">
      <c r="A1">
        <v>37</v>
      </c>
      <c r="B1">
        <v>56</v>
      </c>
      <c r="C1">
        <v>38</v>
      </c>
      <c r="D1">
        <v>41</v>
      </c>
      <c r="E1">
        <v>56</v>
      </c>
      <c r="F1">
        <v>51</v>
      </c>
      <c r="G1">
        <v>58</v>
      </c>
      <c r="H1">
        <v>57</v>
      </c>
      <c r="I1">
        <v>63</v>
      </c>
      <c r="J1">
        <v>39</v>
      </c>
      <c r="K1">
        <v>54</v>
      </c>
      <c r="L1">
        <v>39</v>
      </c>
      <c r="M1">
        <v>44</v>
      </c>
      <c r="N1">
        <v>46</v>
      </c>
      <c r="O1">
        <v>43</v>
      </c>
      <c r="P1">
        <v>60</v>
      </c>
      <c r="Q1">
        <v>74</v>
      </c>
    </row>
    <row r="2" spans="1:17" x14ac:dyDescent="0.25">
      <c r="A2">
        <v>1</v>
      </c>
      <c r="B2">
        <v>10</v>
      </c>
      <c r="C2">
        <v>2</v>
      </c>
      <c r="D2">
        <v>4</v>
      </c>
      <c r="E2">
        <v>10</v>
      </c>
      <c r="F2">
        <v>8</v>
      </c>
      <c r="G2">
        <v>12</v>
      </c>
      <c r="H2">
        <v>11</v>
      </c>
      <c r="I2">
        <v>13</v>
      </c>
      <c r="J2">
        <v>3</v>
      </c>
      <c r="K2">
        <v>9</v>
      </c>
      <c r="L2">
        <v>3</v>
      </c>
      <c r="M2">
        <v>6</v>
      </c>
      <c r="N2">
        <v>7</v>
      </c>
      <c r="O2">
        <v>5</v>
      </c>
      <c r="P2">
        <v>14</v>
      </c>
      <c r="Q2">
        <v>15</v>
      </c>
    </row>
    <row r="3" spans="1:17" x14ac:dyDescent="0.25">
      <c r="B3">
        <v>37</v>
      </c>
    </row>
    <row r="4" spans="1:17" x14ac:dyDescent="0.25">
      <c r="B4">
        <v>38</v>
      </c>
    </row>
    <row r="5" spans="1:17" x14ac:dyDescent="0.25">
      <c r="B5">
        <v>39</v>
      </c>
    </row>
    <row r="6" spans="1:17" x14ac:dyDescent="0.25">
      <c r="B6">
        <v>39</v>
      </c>
    </row>
    <row r="7" spans="1:17" x14ac:dyDescent="0.25">
      <c r="B7">
        <v>41</v>
      </c>
    </row>
    <row r="8" spans="1:17" x14ac:dyDescent="0.25">
      <c r="B8">
        <v>43</v>
      </c>
    </row>
    <row r="9" spans="1:17" x14ac:dyDescent="0.25">
      <c r="B9">
        <v>44</v>
      </c>
    </row>
    <row r="10" spans="1:17" x14ac:dyDescent="0.25">
      <c r="B10">
        <v>46</v>
      </c>
    </row>
    <row r="11" spans="1:17" x14ac:dyDescent="0.25">
      <c r="B11">
        <v>51</v>
      </c>
    </row>
    <row r="12" spans="1:17" x14ac:dyDescent="0.25">
      <c r="B12">
        <v>54</v>
      </c>
    </row>
    <row r="13" spans="1:17" x14ac:dyDescent="0.25">
      <c r="B13">
        <v>56</v>
      </c>
    </row>
    <row r="14" spans="1:17" x14ac:dyDescent="0.25">
      <c r="B14">
        <v>56</v>
      </c>
    </row>
    <row r="15" spans="1:17" x14ac:dyDescent="0.25">
      <c r="B15">
        <v>57</v>
      </c>
    </row>
    <row r="16" spans="1:17" x14ac:dyDescent="0.25">
      <c r="B16">
        <v>58</v>
      </c>
    </row>
    <row r="17" spans="2:2" x14ac:dyDescent="0.25">
      <c r="B17">
        <v>60</v>
      </c>
    </row>
    <row r="18" spans="2:2" x14ac:dyDescent="0.25">
      <c r="B18">
        <v>63</v>
      </c>
    </row>
    <row r="19" spans="2:2" x14ac:dyDescent="0.25">
      <c r="B19">
        <v>74</v>
      </c>
    </row>
  </sheetData>
  <sortState ref="B3:B19">
    <sortCondition ref="B3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2022-03-24T00:23:27Z</dcterms:modified>
</cp:coreProperties>
</file>